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051026EB-4069-43C0-AEB2-D6F61F02FD07}" xr6:coauthVersionLast="47" xr6:coauthVersionMax="47" xr10:uidLastSave="{00000000-0000-0000-0000-000000000000}"/>
  <bookViews>
    <workbookView xWindow="-28920" yWindow="-4680" windowWidth="29040" windowHeight="15840" xr2:uid="{00000000-000D-0000-FFFF-FFFF00000000}"/>
  </bookViews>
  <sheets>
    <sheet name="арматура" sheetId="1" r:id="rId1"/>
    <sheet name="дріт вязальний" sheetId="2" r:id="rId2"/>
    <sheet name="дріт вр" sheetId="3" r:id="rId3"/>
    <sheet name="двотавр" sheetId="5" r:id="rId4"/>
    <sheet name="квадрат" sheetId="6" r:id="rId5"/>
    <sheet name="круг" sheetId="7" r:id="rId6"/>
    <sheet name="лист" sheetId="8" r:id="rId7"/>
    <sheet name="лист рифлений" sheetId="9" r:id="rId8"/>
    <sheet name="лист пвл" sheetId="10" r:id="rId9"/>
    <sheet name="лист оцинкований" sheetId="11" r:id="rId10"/>
    <sheet name="лист нержавіючий" sheetId="12" r:id="rId11"/>
    <sheet name="смуга" sheetId="58" r:id="rId12"/>
    <sheet name="профнастил" sheetId="13" r:id="rId13"/>
    <sheet name="преміум профнастил" sheetId="14" r:id="rId14"/>
    <sheet name="металочерепиця" sheetId="15" r:id="rId15"/>
    <sheet name="преміум металочерепиця" sheetId="16" r:id="rId16"/>
    <sheet name="метизы" sheetId="17" r:id="rId17"/>
    <sheet name="водостічна система" sheetId="18" r:id="rId18"/>
    <sheet name="планки" sheetId="19" r:id="rId19"/>
    <sheet name="утеплювач, ізоляція" sheetId="20" r:id="rId20"/>
    <sheet name="штакетник" sheetId="62" r:id="rId21"/>
    <sheet name="штакетник преміум " sheetId="61" r:id="rId22"/>
    <sheet name="фальцева покрівля" sheetId="21" r:id="rId23"/>
    <sheet name="сітка зварна в картах" sheetId="22" r:id="rId24"/>
    <sheet name="сітка зварна в рулоні" sheetId="23" r:id="rId25"/>
    <sheet name="сітка рабиця" sheetId="24" r:id="rId26"/>
    <sheet name="труба профільна" sheetId="25" r:id="rId27"/>
    <sheet name="труба ел.зв." sheetId="26" r:id="rId28"/>
    <sheet name="труба вгп" sheetId="27" r:id="rId29"/>
    <sheet name="труба безшовна" sheetId="28" r:id="rId30"/>
    <sheet name="труба оцинкована" sheetId="29" r:id="rId31"/>
    <sheet name="труба нержавіюча" sheetId="53" r:id="rId32"/>
    <sheet name="кутник" sheetId="30" r:id="rId33"/>
    <sheet name="швелер катаний" sheetId="31" r:id="rId34"/>
    <sheet name="швелер гнутий" sheetId="54" r:id="rId35"/>
    <sheet name="гайка" sheetId="32" r:id="rId36"/>
    <sheet name="цвяхи" sheetId="33" r:id="rId37"/>
    <sheet name="гіпсокартон та профіль" sheetId="34" r:id="rId38"/>
    <sheet name="диск" sheetId="35" r:id="rId39"/>
    <sheet name="заглушка" sheetId="60" r:id="rId40"/>
    <sheet name="лакофарбові" sheetId="38" r:id="rId41"/>
    <sheet name="лопата" sheetId="39" r:id="rId42"/>
    <sheet name="відводи" sheetId="40" r:id="rId43"/>
    <sheet name="згони" sheetId="41" r:id="rId44"/>
    <sheet name="трійники" sheetId="42" r:id="rId45"/>
    <sheet name="різьба" sheetId="43" r:id="rId46"/>
    <sheet name="муфта" sheetId="44" r:id="rId47"/>
    <sheet name="контргайка" sheetId="45" r:id="rId48"/>
    <sheet name="фланець" sheetId="46" r:id="rId49"/>
    <sheet name="цемент" sheetId="47" r:id="rId50"/>
    <sheet name="шайба" sheetId="55" r:id="rId51"/>
    <sheet name="шпилька" sheetId="56" r:id="rId52"/>
    <sheet name="щітка по металу" sheetId="48" r:id="rId53"/>
    <sheet name="електроди" sheetId="49" r:id="rId54"/>
    <sheet name="доставка" sheetId="50" r:id="rId55"/>
    <sheet name="гільйотина" sheetId="51" r:id="rId56"/>
    <sheet name="плазма" sheetId="52" r:id="rId57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1" l="1"/>
  <c r="I12" i="11"/>
  <c r="I244" i="25"/>
  <c r="I111" i="26" l="1"/>
  <c r="I112" i="26"/>
  <c r="I242" i="25"/>
  <c r="I243" i="25"/>
  <c r="I110" i="26"/>
  <c r="Q6" i="62"/>
  <c r="O15" i="15"/>
  <c r="X13" i="13"/>
  <c r="X17" i="13"/>
  <c r="V28" i="13"/>
  <c r="V25" i="13"/>
  <c r="V17" i="13"/>
  <c r="V8" i="13"/>
  <c r="V9" i="13"/>
  <c r="V10" i="13"/>
  <c r="V11" i="13"/>
  <c r="V12" i="13"/>
  <c r="V13" i="13"/>
  <c r="V14" i="13"/>
  <c r="V15" i="13"/>
  <c r="V6" i="13"/>
  <c r="T30" i="13"/>
  <c r="T17" i="13"/>
  <c r="T13" i="13"/>
  <c r="T8" i="13"/>
  <c r="R8" i="13"/>
  <c r="P17" i="13"/>
  <c r="N17" i="13"/>
  <c r="G20" i="9" l="1"/>
  <c r="G19" i="9"/>
  <c r="G17" i="9"/>
  <c r="G16" i="9"/>
  <c r="G14" i="9"/>
  <c r="G18" i="10"/>
  <c r="G14" i="10"/>
  <c r="G13" i="10"/>
  <c r="G9" i="10"/>
  <c r="I6" i="5"/>
  <c r="I7" i="5"/>
  <c r="I8" i="5"/>
  <c r="I9" i="5"/>
  <c r="I10" i="5"/>
  <c r="I11" i="5"/>
  <c r="I12" i="5"/>
  <c r="I13" i="5"/>
  <c r="I14" i="5"/>
  <c r="I15" i="5"/>
  <c r="I16" i="5"/>
  <c r="I109" i="26"/>
  <c r="I17" i="5"/>
  <c r="I18" i="5"/>
  <c r="I19" i="5"/>
  <c r="I26" i="5" l="1"/>
  <c r="I25" i="5"/>
  <c r="I24" i="5"/>
  <c r="I23" i="5"/>
  <c r="I22" i="5"/>
  <c r="I21" i="5"/>
  <c r="I20" i="5"/>
  <c r="U10" i="62"/>
  <c r="V24" i="13"/>
  <c r="V27" i="13"/>
  <c r="T24" i="13"/>
  <c r="T10" i="13"/>
  <c r="T6" i="13"/>
  <c r="R24" i="13"/>
  <c r="R25" i="13"/>
  <c r="R26" i="13"/>
  <c r="R27" i="13"/>
  <c r="R28" i="13"/>
  <c r="R29" i="13"/>
  <c r="N29" i="13"/>
  <c r="N25" i="13"/>
  <c r="N26" i="13"/>
  <c r="N24" i="13"/>
  <c r="P24" i="13"/>
  <c r="P28" i="13"/>
  <c r="P27" i="13"/>
  <c r="N28" i="13"/>
  <c r="N27" i="13"/>
  <c r="I9" i="11"/>
  <c r="L9" i="11"/>
  <c r="L6" i="11"/>
  <c r="I6" i="11"/>
  <c r="O8" i="62"/>
  <c r="V32" i="13"/>
  <c r="V22" i="13"/>
  <c r="V19" i="13"/>
  <c r="L11" i="11"/>
  <c r="I11" i="11"/>
  <c r="N93" i="8" l="1"/>
  <c r="M93" i="8"/>
  <c r="N92" i="8"/>
  <c r="M92" i="8"/>
  <c r="N91" i="8"/>
  <c r="M91" i="8"/>
  <c r="N90" i="8"/>
  <c r="M90" i="8"/>
  <c r="N89" i="8"/>
  <c r="M89" i="8"/>
  <c r="N88" i="8"/>
  <c r="M88" i="8"/>
  <c r="N87" i="8"/>
  <c r="M87" i="8"/>
  <c r="N86" i="8"/>
  <c r="M86" i="8"/>
  <c r="N85" i="8"/>
  <c r="M85" i="8"/>
  <c r="N84" i="8"/>
  <c r="M84" i="8"/>
  <c r="N83" i="8"/>
  <c r="M83" i="8"/>
  <c r="N82" i="8"/>
  <c r="M82" i="8"/>
  <c r="N81" i="8"/>
  <c r="M81" i="8"/>
  <c r="M77" i="8"/>
  <c r="N77" i="8" s="1"/>
  <c r="M76" i="8"/>
  <c r="N76" i="8" s="1"/>
  <c r="M75" i="8"/>
  <c r="N75" i="8" s="1"/>
  <c r="M74" i="8"/>
  <c r="N74" i="8" s="1"/>
  <c r="M73" i="8"/>
  <c r="N73" i="8" s="1"/>
  <c r="M72" i="8"/>
  <c r="N72" i="8" s="1"/>
  <c r="M71" i="8"/>
  <c r="N71" i="8" s="1"/>
  <c r="M70" i="8"/>
  <c r="N70" i="8" s="1"/>
  <c r="M69" i="8"/>
  <c r="N69" i="8" s="1"/>
  <c r="M68" i="8"/>
  <c r="N68" i="8" s="1"/>
  <c r="M67" i="8"/>
  <c r="N67" i="8" s="1"/>
  <c r="M66" i="8"/>
  <c r="N66" i="8" s="1"/>
  <c r="M65" i="8"/>
  <c r="N65" i="8" s="1"/>
  <c r="M64" i="8"/>
  <c r="N64" i="8" s="1"/>
  <c r="M63" i="8"/>
  <c r="N63" i="8" s="1"/>
  <c r="M62" i="8"/>
  <c r="N62" i="8" s="1"/>
  <c r="M61" i="8"/>
  <c r="N61" i="8" s="1"/>
  <c r="M60" i="8"/>
  <c r="N60" i="8" s="1"/>
  <c r="M59" i="8"/>
  <c r="N59" i="8" s="1"/>
  <c r="M58" i="8"/>
  <c r="N58" i="8" s="1"/>
  <c r="M57" i="8"/>
  <c r="N57" i="8" s="1"/>
  <c r="M56" i="8"/>
  <c r="N56" i="8" s="1"/>
  <c r="M55" i="8"/>
  <c r="N55" i="8" s="1"/>
  <c r="M54" i="8"/>
  <c r="N54" i="8" s="1"/>
  <c r="M53" i="8"/>
  <c r="N53" i="8" s="1"/>
  <c r="M52" i="8"/>
  <c r="N52" i="8" s="1"/>
  <c r="M51" i="8"/>
  <c r="N51" i="8" s="1"/>
  <c r="M50" i="8"/>
  <c r="N50" i="8" s="1"/>
  <c r="N49" i="8"/>
  <c r="L49" i="8"/>
  <c r="N48" i="8"/>
  <c r="L48" i="8"/>
  <c r="M47" i="8"/>
  <c r="N47" i="8" s="1"/>
  <c r="N46" i="8"/>
  <c r="L46" i="8"/>
  <c r="M45" i="8"/>
  <c r="N45" i="8" s="1"/>
  <c r="N44" i="8"/>
  <c r="L44" i="8"/>
  <c r="N43" i="8"/>
  <c r="L43" i="8"/>
  <c r="M42" i="8"/>
  <c r="N42" i="8" s="1"/>
  <c r="M41" i="8"/>
  <c r="N41" i="8" s="1"/>
  <c r="J41" i="8"/>
  <c r="N40" i="8"/>
  <c r="L40" i="8"/>
  <c r="N39" i="8"/>
  <c r="L39" i="8"/>
  <c r="N38" i="8"/>
  <c r="L38" i="8"/>
  <c r="N37" i="8"/>
  <c r="L37" i="8"/>
  <c r="N36" i="8"/>
  <c r="L36" i="8"/>
  <c r="N35" i="8"/>
  <c r="J35" i="8"/>
  <c r="L35" i="8" s="1"/>
  <c r="N34" i="8"/>
  <c r="L34" i="8"/>
  <c r="N33" i="8"/>
  <c r="L33" i="8"/>
  <c r="I22" i="9"/>
  <c r="L22" i="9" s="1"/>
  <c r="I21" i="9"/>
  <c r="L21" i="9" s="1"/>
  <c r="I20" i="9"/>
  <c r="L20" i="9" s="1"/>
  <c r="I19" i="9"/>
  <c r="L19" i="9" s="1"/>
  <c r="I18" i="9"/>
  <c r="L18" i="9" s="1"/>
  <c r="I17" i="9"/>
  <c r="L17" i="9" s="1"/>
  <c r="I16" i="9"/>
  <c r="L16" i="9" s="1"/>
  <c r="I15" i="9"/>
  <c r="L15" i="9" s="1"/>
  <c r="I14" i="9"/>
  <c r="L14" i="9" s="1"/>
  <c r="I13" i="9"/>
  <c r="L13" i="9" s="1"/>
  <c r="I12" i="9"/>
  <c r="L12" i="9" s="1"/>
  <c r="I11" i="9"/>
  <c r="L11" i="9" s="1"/>
  <c r="I10" i="9"/>
  <c r="L10" i="9" s="1"/>
  <c r="I9" i="9"/>
  <c r="L9" i="9" s="1"/>
  <c r="I8" i="9"/>
  <c r="L8" i="9" s="1"/>
  <c r="I7" i="9"/>
  <c r="L7" i="9" s="1"/>
  <c r="I6" i="9"/>
  <c r="L6" i="9" s="1"/>
  <c r="I13" i="11"/>
  <c r="L13" i="11"/>
  <c r="I10" i="11"/>
  <c r="L10" i="11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6" i="29"/>
  <c r="I50" i="54"/>
  <c r="U8" i="62"/>
  <c r="S8" i="62"/>
  <c r="Q10" i="62"/>
  <c r="Q8" i="62"/>
  <c r="O6" i="62"/>
  <c r="R22" i="13"/>
  <c r="R19" i="13"/>
  <c r="R15" i="13"/>
  <c r="R12" i="13"/>
  <c r="L9" i="3"/>
  <c r="L8" i="3"/>
  <c r="L7" i="3"/>
  <c r="L6" i="3"/>
  <c r="O9" i="15"/>
  <c r="O12" i="15"/>
  <c r="O6" i="15"/>
  <c r="R32" i="13"/>
  <c r="R31" i="13"/>
  <c r="X8" i="13"/>
  <c r="X10" i="13"/>
  <c r="X30" i="13"/>
  <c r="X6" i="13"/>
  <c r="V18" i="13"/>
  <c r="V21" i="13"/>
  <c r="V31" i="13"/>
  <c r="V7" i="13"/>
  <c r="T9" i="13"/>
  <c r="T11" i="13"/>
  <c r="T14" i="13"/>
  <c r="T18" i="13"/>
  <c r="T21" i="13"/>
  <c r="T31" i="13"/>
  <c r="T7" i="13"/>
  <c r="R9" i="13"/>
  <c r="R11" i="13"/>
  <c r="R14" i="13"/>
  <c r="R18" i="13"/>
  <c r="R21" i="13"/>
  <c r="R7" i="13"/>
  <c r="P7" i="13"/>
  <c r="P8" i="13"/>
  <c r="P9" i="13"/>
  <c r="P10" i="13"/>
  <c r="P11" i="13"/>
  <c r="P13" i="13"/>
  <c r="P14" i="13"/>
  <c r="P18" i="13"/>
  <c r="P21" i="13"/>
  <c r="P30" i="13"/>
  <c r="P31" i="13"/>
  <c r="P6" i="13"/>
  <c r="N7" i="13"/>
  <c r="N8" i="13"/>
  <c r="N9" i="13"/>
  <c r="N10" i="13"/>
  <c r="N11" i="13"/>
  <c r="N12" i="13"/>
  <c r="N13" i="13"/>
  <c r="N14" i="13"/>
  <c r="N15" i="13"/>
  <c r="N16" i="13"/>
  <c r="N18" i="13"/>
  <c r="N19" i="13"/>
  <c r="N20" i="13"/>
  <c r="N21" i="13"/>
  <c r="N22" i="13"/>
  <c r="N23" i="13"/>
  <c r="N30" i="13"/>
  <c r="N31" i="13"/>
  <c r="N32" i="13"/>
  <c r="N33" i="13"/>
  <c r="N6" i="13"/>
  <c r="I39" i="31" l="1"/>
  <c r="G15" i="11" l="1"/>
  <c r="G16" i="11"/>
  <c r="G14" i="11"/>
  <c r="I7" i="12" l="1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6" i="12"/>
  <c r="L6" i="12" s="1"/>
  <c r="H34" i="58" l="1"/>
  <c r="H33" i="58" l="1"/>
  <c r="H30" i="58" l="1"/>
  <c r="H31" i="58"/>
  <c r="H32" i="58"/>
  <c r="I60" i="26" l="1"/>
  <c r="H29" i="58" l="1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I6" i="25" l="1"/>
  <c r="I6" i="53"/>
  <c r="I7" i="54" l="1"/>
  <c r="I8" i="54"/>
  <c r="I9" i="54"/>
  <c r="I10" i="54"/>
  <c r="I11" i="54"/>
  <c r="I12" i="54"/>
  <c r="I13" i="54"/>
  <c r="I14" i="54"/>
  <c r="I15" i="54"/>
  <c r="I16" i="54"/>
  <c r="I17" i="54"/>
  <c r="I18" i="54"/>
  <c r="I19" i="54"/>
  <c r="I20" i="54"/>
  <c r="I21" i="54"/>
  <c r="I22" i="54"/>
  <c r="I23" i="54"/>
  <c r="I24" i="54"/>
  <c r="I25" i="54"/>
  <c r="I26" i="54"/>
  <c r="I27" i="54"/>
  <c r="I28" i="54"/>
  <c r="I29" i="54"/>
  <c r="I30" i="54"/>
  <c r="I31" i="54"/>
  <c r="I32" i="54"/>
  <c r="I33" i="54"/>
  <c r="I34" i="54"/>
  <c r="I35" i="54"/>
  <c r="I36" i="54"/>
  <c r="I37" i="54"/>
  <c r="I38" i="54"/>
  <c r="I39" i="54"/>
  <c r="I40" i="54"/>
  <c r="I41" i="54"/>
  <c r="I42" i="54"/>
  <c r="I43" i="54"/>
  <c r="I44" i="54"/>
  <c r="I45" i="54"/>
  <c r="I46" i="54"/>
  <c r="I47" i="54"/>
  <c r="I48" i="54"/>
  <c r="I49" i="54"/>
  <c r="I6" i="54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5" i="31"/>
  <c r="I36" i="31"/>
  <c r="I37" i="31"/>
  <c r="I38" i="31"/>
  <c r="I6" i="3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H7" i="6"/>
  <c r="H8" i="6"/>
  <c r="H9" i="6"/>
  <c r="H10" i="6"/>
  <c r="H11" i="6"/>
  <c r="H12" i="6"/>
  <c r="H13" i="6"/>
  <c r="H14" i="6"/>
  <c r="H15" i="6"/>
  <c r="H6" i="6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6" i="7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6" i="30"/>
  <c r="I7" i="53"/>
  <c r="I8" i="53"/>
  <c r="I9" i="53"/>
  <c r="I10" i="53"/>
  <c r="I11" i="53"/>
  <c r="I12" i="53"/>
  <c r="I13" i="53"/>
  <c r="I14" i="53"/>
  <c r="I7" i="25" l="1"/>
  <c r="I8" i="25"/>
  <c r="I9" i="25"/>
  <c r="I10" i="25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54" i="25"/>
  <c r="I55" i="25"/>
  <c r="I56" i="25"/>
  <c r="I57" i="25"/>
  <c r="I58" i="25"/>
  <c r="I59" i="25"/>
  <c r="I60" i="25"/>
  <c r="I61" i="25"/>
  <c r="I62" i="25"/>
  <c r="I63" i="25"/>
  <c r="I64" i="25"/>
  <c r="I65" i="25"/>
  <c r="I66" i="25"/>
  <c r="I67" i="25"/>
  <c r="I68" i="25"/>
  <c r="I69" i="25"/>
  <c r="I70" i="25"/>
  <c r="I71" i="25"/>
  <c r="I72" i="25"/>
  <c r="I73" i="25"/>
  <c r="I74" i="25"/>
  <c r="I75" i="25"/>
  <c r="I76" i="25"/>
  <c r="I77" i="25"/>
  <c r="I78" i="25"/>
  <c r="I79" i="25"/>
  <c r="I80" i="25"/>
  <c r="I81" i="25"/>
  <c r="I82" i="25"/>
  <c r="I83" i="25"/>
  <c r="I84" i="25"/>
  <c r="I85" i="25"/>
  <c r="I86" i="25"/>
  <c r="I87" i="25"/>
  <c r="I88" i="25"/>
  <c r="I89" i="25"/>
  <c r="I90" i="25"/>
  <c r="I91" i="25"/>
  <c r="I92" i="25"/>
  <c r="I93" i="25"/>
  <c r="I94" i="25"/>
  <c r="I95" i="25"/>
  <c r="I96" i="25"/>
  <c r="I97" i="25"/>
  <c r="I98" i="25"/>
  <c r="I99" i="25"/>
  <c r="I100" i="25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I142" i="25"/>
  <c r="I143" i="25"/>
  <c r="I144" i="25"/>
  <c r="I145" i="25"/>
  <c r="I146" i="25"/>
  <c r="I147" i="25"/>
  <c r="I148" i="25"/>
  <c r="I149" i="25"/>
  <c r="I150" i="25"/>
  <c r="I151" i="25"/>
  <c r="I152" i="25"/>
  <c r="I153" i="25"/>
  <c r="I154" i="25"/>
  <c r="I155" i="25"/>
  <c r="I156" i="25"/>
  <c r="I157" i="25"/>
  <c r="I158" i="25"/>
  <c r="I159" i="25"/>
  <c r="I160" i="25"/>
  <c r="I161" i="25"/>
  <c r="I162" i="25"/>
  <c r="I163" i="25"/>
  <c r="I164" i="25"/>
  <c r="I165" i="25"/>
  <c r="I166" i="25"/>
  <c r="I167" i="25"/>
  <c r="I168" i="25"/>
  <c r="I169" i="25"/>
  <c r="I170" i="25"/>
  <c r="I171" i="25"/>
  <c r="I172" i="25"/>
  <c r="I173" i="25"/>
  <c r="I174" i="25"/>
  <c r="I175" i="25"/>
  <c r="I176" i="25"/>
  <c r="I177" i="25"/>
  <c r="I178" i="25"/>
  <c r="I179" i="25"/>
  <c r="I180" i="25"/>
  <c r="I181" i="25"/>
  <c r="I182" i="25"/>
  <c r="I183" i="25"/>
  <c r="I184" i="25"/>
  <c r="I185" i="25"/>
  <c r="I186" i="25"/>
  <c r="I187" i="25"/>
  <c r="I188" i="25"/>
  <c r="I189" i="25"/>
  <c r="I190" i="25"/>
  <c r="I191" i="25"/>
  <c r="I192" i="25"/>
  <c r="I193" i="25"/>
  <c r="I194" i="25"/>
  <c r="I195" i="25"/>
  <c r="I196" i="25"/>
  <c r="I197" i="25"/>
  <c r="I198" i="25"/>
  <c r="I199" i="25"/>
  <c r="I200" i="25"/>
  <c r="I201" i="25"/>
  <c r="I202" i="25"/>
  <c r="I203" i="25"/>
  <c r="I204" i="25"/>
  <c r="I205" i="25"/>
  <c r="I206" i="25"/>
  <c r="I207" i="25"/>
  <c r="I208" i="25"/>
  <c r="I209" i="25"/>
  <c r="I210" i="25"/>
  <c r="I211" i="25"/>
  <c r="I212" i="25"/>
  <c r="I213" i="25"/>
  <c r="I214" i="25"/>
  <c r="I215" i="25"/>
  <c r="I216" i="25"/>
  <c r="I217" i="25"/>
  <c r="I218" i="25"/>
  <c r="I219" i="25"/>
  <c r="I220" i="25"/>
  <c r="I221" i="25"/>
  <c r="I222" i="25"/>
  <c r="I223" i="25"/>
  <c r="I224" i="25"/>
  <c r="I225" i="25"/>
  <c r="I226" i="25"/>
  <c r="I227" i="25"/>
  <c r="I228" i="25"/>
  <c r="I229" i="25"/>
  <c r="I230" i="25"/>
  <c r="I231" i="25"/>
  <c r="I232" i="25"/>
  <c r="I233" i="25"/>
  <c r="I234" i="25"/>
  <c r="I235" i="25"/>
  <c r="I236" i="25"/>
  <c r="I237" i="25"/>
  <c r="I238" i="25"/>
  <c r="I239" i="25"/>
  <c r="I240" i="25"/>
  <c r="I241" i="25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6" i="27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54" i="26"/>
  <c r="I55" i="26"/>
  <c r="I56" i="26"/>
  <c r="I57" i="26"/>
  <c r="I58" i="26"/>
  <c r="I59" i="26"/>
  <c r="I61" i="26"/>
  <c r="I62" i="26"/>
  <c r="I63" i="26"/>
  <c r="I64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8" i="26"/>
  <c r="I79" i="26"/>
  <c r="I80" i="26"/>
  <c r="I81" i="26"/>
  <c r="I82" i="26"/>
  <c r="I83" i="26"/>
  <c r="I84" i="26"/>
  <c r="I85" i="26"/>
  <c r="I86" i="26"/>
  <c r="I87" i="26"/>
  <c r="I88" i="26"/>
  <c r="I89" i="26"/>
  <c r="I90" i="26"/>
  <c r="I91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6" i="26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7" i="11" l="1"/>
  <c r="L8" i="11"/>
  <c r="I8" i="11"/>
  <c r="I7" i="11"/>
  <c r="L11" i="8" l="1"/>
  <c r="N11" i="8"/>
  <c r="L13" i="8"/>
  <c r="N13" i="8"/>
  <c r="L17" i="8"/>
  <c r="N17" i="8"/>
  <c r="L19" i="8"/>
  <c r="N19" i="8"/>
  <c r="L23" i="8"/>
  <c r="N23" i="8"/>
  <c r="L27" i="8"/>
  <c r="N27" i="8"/>
  <c r="L29" i="8"/>
  <c r="N29" i="8"/>
  <c r="N9" i="8"/>
  <c r="L9" i="8"/>
  <c r="N15" i="8"/>
  <c r="L15" i="8"/>
  <c r="N21" i="8"/>
  <c r="L21" i="8"/>
  <c r="N25" i="8"/>
  <c r="L25" i="8"/>
  <c r="N8" i="8"/>
  <c r="L8" i="8"/>
  <c r="N10" i="8"/>
  <c r="L10" i="8"/>
  <c r="N12" i="8"/>
  <c r="L12" i="8"/>
  <c r="N14" i="8"/>
  <c r="L14" i="8"/>
  <c r="N16" i="8"/>
  <c r="L16" i="8"/>
  <c r="N18" i="8"/>
  <c r="L18" i="8"/>
  <c r="N20" i="8"/>
  <c r="L20" i="8"/>
  <c r="N22" i="8"/>
  <c r="L22" i="8"/>
  <c r="N24" i="8"/>
  <c r="L24" i="8"/>
  <c r="N26" i="8"/>
  <c r="L26" i="8"/>
  <c r="N28" i="8"/>
  <c r="L28" i="8"/>
  <c r="N7" i="8"/>
  <c r="L7" i="8"/>
  <c r="N6" i="8"/>
  <c r="L6" i="8"/>
</calcChain>
</file>

<file path=xl/sharedStrings.xml><?xml version="1.0" encoding="utf-8"?>
<sst xmlns="http://schemas.openxmlformats.org/spreadsheetml/2006/main" count="10290" uniqueCount="1662">
  <si>
    <t>Арматура</t>
  </si>
  <si>
    <t>Комплектующие</t>
  </si>
  <si>
    <t>Шпилька / гайка / шайба</t>
  </si>
  <si>
    <t>Гвозди</t>
  </si>
  <si>
    <t>Гипсокартон и профиль</t>
  </si>
  <si>
    <t>Диск</t>
  </si>
  <si>
    <t>Лакокрасочные</t>
  </si>
  <si>
    <t>Лопата</t>
  </si>
  <si>
    <t>Отводы</t>
  </si>
  <si>
    <t>Сгоны</t>
  </si>
  <si>
    <t>Тройники</t>
  </si>
  <si>
    <t>Резьба</t>
  </si>
  <si>
    <t>Муфта</t>
  </si>
  <si>
    <t>Контргайка</t>
  </si>
  <si>
    <t>Фланец</t>
  </si>
  <si>
    <t>Цемент</t>
  </si>
  <si>
    <t>Щетка по металлу</t>
  </si>
  <si>
    <t>Электроды</t>
  </si>
  <si>
    <t>Профнастил</t>
  </si>
  <si>
    <t>Планки</t>
  </si>
  <si>
    <t>Труба профильная</t>
  </si>
  <si>
    <t>Труба электросварная</t>
  </si>
  <si>
    <t>Трубв ВГП ДУ</t>
  </si>
  <si>
    <t>Ттурба бесшовная</t>
  </si>
  <si>
    <t>Труба нержавеющая</t>
  </si>
  <si>
    <t>Труба оцинкованная</t>
  </si>
  <si>
    <t>Уголок</t>
  </si>
  <si>
    <t>Швеллер</t>
  </si>
  <si>
    <t>Лист ПВЛ</t>
  </si>
  <si>
    <t>Труба:</t>
  </si>
  <si>
    <t>Арматура  6 мм; кл. А500С; 6 м</t>
  </si>
  <si>
    <t>Арматура  8 мм; кл. А500С; 12 м</t>
  </si>
  <si>
    <t>Арматура 10 мм; кл. А500С; 12 м</t>
  </si>
  <si>
    <t>Арматура 12 мм; кл. А500С; 12 м</t>
  </si>
  <si>
    <t>Арматура 14 мм; кл. А500С; 12 м</t>
  </si>
  <si>
    <t>Арматура 14 мм; кл. А500С; 6 м</t>
  </si>
  <si>
    <t>Арматура 16 мм; кл. А500С; 12 м</t>
  </si>
  <si>
    <t>Арматура 18 мм; кл. А500С; 12 м</t>
  </si>
  <si>
    <t>Арматура 20 мм; кл. А500С; 12 м</t>
  </si>
  <si>
    <t>Арматура 22 мм; кл. А500С; 12 м</t>
  </si>
  <si>
    <t>Арматура 25 мм; кл. А500С; 12 м</t>
  </si>
  <si>
    <t>Арматура 28 мм; кл. А500С; 12 м</t>
  </si>
  <si>
    <t>Арматура 32 мм; кл. А500С; 12 м</t>
  </si>
  <si>
    <t>Арматура 36 мм; кл. А500С; 12 м</t>
  </si>
  <si>
    <t>Адрес</t>
  </si>
  <si>
    <t>Телефон</t>
  </si>
  <si>
    <t>Оплата</t>
  </si>
  <si>
    <t>Сайт</t>
  </si>
  <si>
    <t>Доставка</t>
  </si>
  <si>
    <t>Плазма</t>
  </si>
  <si>
    <t>Кол-во м/кг</t>
  </si>
  <si>
    <t>дог.</t>
  </si>
  <si>
    <t>-</t>
  </si>
  <si>
    <t>Раскрой</t>
  </si>
  <si>
    <t>Лист г/к</t>
  </si>
  <si>
    <t>Лист ст. 09Г2С</t>
  </si>
  <si>
    <t>Лист х/к</t>
  </si>
  <si>
    <t>Лист оц. 0,4 мм 1000/2000</t>
  </si>
  <si>
    <t>Лист оц. 0,45 мм 1000/2000</t>
  </si>
  <si>
    <t>Лист оц. 0,5 мм 1000/2000</t>
  </si>
  <si>
    <t>Лист оц. 0,55 мм 1000/2000</t>
  </si>
  <si>
    <t>Лист оц. 0,7 мм 1000/2000</t>
  </si>
  <si>
    <t>Лист оц. 1 мм 1000/2000</t>
  </si>
  <si>
    <t>Лист ПВЛ 306 1000/2000</t>
  </si>
  <si>
    <t>Лист ПВЛ 306 1000/2500</t>
  </si>
  <si>
    <t>Лист ПВЛ 306 1000/3000</t>
  </si>
  <si>
    <t>Лист ПВЛ 306 1250/2500</t>
  </si>
  <si>
    <t>Лист ПВЛ 406 1000/2000</t>
  </si>
  <si>
    <t>Лист ПВЛ 406 1000/2500</t>
  </si>
  <si>
    <t>Лист ПВЛ 406 1000/3000</t>
  </si>
  <si>
    <t>Лист ПВЛ 406 1200/2500</t>
  </si>
  <si>
    <t>Лист ПВЛ 406 1250/2500</t>
  </si>
  <si>
    <t>Лист ПВЛ 506 1000/2000</t>
  </si>
  <si>
    <t>Лист ПВЛ 506 1000/2500</t>
  </si>
  <si>
    <t>Лист ПВЛ 506 1000/3000</t>
  </si>
  <si>
    <t>Лист ПВЛ 506 1250/2500</t>
  </si>
  <si>
    <t>Ширина</t>
  </si>
  <si>
    <t>МатПе Китай</t>
  </si>
  <si>
    <t>МатПе Укр.</t>
  </si>
  <si>
    <t>Структур. Дуб</t>
  </si>
  <si>
    <t>до 50 м2</t>
  </si>
  <si>
    <t>от 50 м2</t>
  </si>
  <si>
    <t>ПК 20</t>
  </si>
  <si>
    <t>НС 44</t>
  </si>
  <si>
    <t>Лист</t>
  </si>
  <si>
    <t>Грант. Покр-я</t>
  </si>
  <si>
    <t>Т-07</t>
  </si>
  <si>
    <t>Т-14</t>
  </si>
  <si>
    <t>Т-18</t>
  </si>
  <si>
    <t>Т-18 стен.</t>
  </si>
  <si>
    <t>Т-18 обрат.</t>
  </si>
  <si>
    <t>Т-40</t>
  </si>
  <si>
    <t>Т-57</t>
  </si>
  <si>
    <t>Глад. Лист</t>
  </si>
  <si>
    <t>Thyssen krupp</t>
  </si>
  <si>
    <t>ZM-130</t>
  </si>
  <si>
    <t>ZM-130 Z-300</t>
  </si>
  <si>
    <t>Relief iceCrystal</t>
  </si>
  <si>
    <t>matt</t>
  </si>
  <si>
    <t>ArcelorMittal</t>
  </si>
  <si>
    <t>Z-275</t>
  </si>
  <si>
    <t>Z-225</t>
  </si>
  <si>
    <t>ultra mat</t>
  </si>
  <si>
    <t>ПЕ</t>
  </si>
  <si>
    <t>3D matt</t>
  </si>
  <si>
    <t>Z-140</t>
  </si>
  <si>
    <t>2х стор ПЕ</t>
  </si>
  <si>
    <t>2х стор matt</t>
  </si>
  <si>
    <t>ARVEDI</t>
  </si>
  <si>
    <t>Z-100</t>
  </si>
  <si>
    <t>TATA STEEL</t>
  </si>
  <si>
    <t>Union Steel</t>
  </si>
  <si>
    <t>Корея</t>
  </si>
  <si>
    <t>3D Print</t>
  </si>
  <si>
    <t>Print</t>
  </si>
  <si>
    <t>Люксембург</t>
  </si>
  <si>
    <t>Алюцинк</t>
  </si>
  <si>
    <t>немар-ный</t>
  </si>
  <si>
    <t>Монтерей</t>
  </si>
  <si>
    <t>Ретро</t>
  </si>
  <si>
    <t>Ера 25</t>
  </si>
  <si>
    <t>Ера 30</t>
  </si>
  <si>
    <t>Венера 25</t>
  </si>
  <si>
    <t>Венера 35</t>
  </si>
  <si>
    <t>Модерн 25</t>
  </si>
  <si>
    <t>Модерн 35</t>
  </si>
  <si>
    <t>Мадера 25</t>
  </si>
  <si>
    <t>Мадера 35</t>
  </si>
  <si>
    <t>Refiel iceCrystal</t>
  </si>
  <si>
    <t>Металл</t>
  </si>
  <si>
    <t>Утеплитеь, изоляция</t>
  </si>
  <si>
    <t>Модуль</t>
  </si>
  <si>
    <t>Труба ДУ 15*2.5 мм</t>
  </si>
  <si>
    <t>Труба ДУ 15*2.8 мм</t>
  </si>
  <si>
    <t>Труба ДУ 20*2.5 мм</t>
  </si>
  <si>
    <t>Труба ДУ 20*2.8 мм</t>
  </si>
  <si>
    <t>Труба ДУ 20*3.2 мм</t>
  </si>
  <si>
    <t>Труба ДУ 25*2.5 мм</t>
  </si>
  <si>
    <t>Труба ДУ 25*2.8 мм</t>
  </si>
  <si>
    <t>Труба ДУ 25*3.2 мм</t>
  </si>
  <si>
    <t>Труба ДУ 25*4 мм</t>
  </si>
  <si>
    <t>Труба ДУ 32*2.5 мм</t>
  </si>
  <si>
    <t>Труба ДУ 32*2.8 мм</t>
  </si>
  <si>
    <t>Труба ДУ 32*3.2 мм</t>
  </si>
  <si>
    <t>Труба ДУ 40*2.5 мм</t>
  </si>
  <si>
    <t>Труба ДУ 40*3 мм</t>
  </si>
  <si>
    <t>Труба ДУ 40*3.5 мм</t>
  </si>
  <si>
    <t>Труба ДУ 40*4 мм</t>
  </si>
  <si>
    <t>Труба ДУ 50*2.5 мм</t>
  </si>
  <si>
    <t>Труба ДУ 50*2.8 мм</t>
  </si>
  <si>
    <t>Труба ДУ 50*3 мм</t>
  </si>
  <si>
    <t>Труба ДУ 50*3.5 мм</t>
  </si>
  <si>
    <t>Труба ДУ 50*4 мм</t>
  </si>
  <si>
    <t>Труба ДУ оц. 20*2.8 мм</t>
  </si>
  <si>
    <t>Труба ДУ оц. 20*3.2 мм</t>
  </si>
  <si>
    <t>Труба ДУ оц. 25*2.5 мм</t>
  </si>
  <si>
    <t>Труба ДУ оц. 25*3.2 мм</t>
  </si>
  <si>
    <t>Труба ДУ оц. 32*2.5 мм</t>
  </si>
  <si>
    <t>Труба ДУ оц. 32*3.2 мм</t>
  </si>
  <si>
    <t>Труба ДУ оц. 40*2.5 мм</t>
  </si>
  <si>
    <t>Труба ДУ оц. 40*3.5 мм</t>
  </si>
  <si>
    <t>Труба ДУ оц. 50*3 мм</t>
  </si>
  <si>
    <t>Труба ДУ оц. 50*3.5 мм</t>
  </si>
  <si>
    <t>Труба оц. 20х20х2</t>
  </si>
  <si>
    <t>Труба оц. 50х25х2</t>
  </si>
  <si>
    <t>Гайка</t>
  </si>
  <si>
    <t>Шайба</t>
  </si>
  <si>
    <t>Шпилька</t>
  </si>
  <si>
    <t>Лопата "Совок"</t>
  </si>
  <si>
    <t>Контргайка сталева Дн 21,3 (Ду 15)</t>
  </si>
  <si>
    <t>Контргайка сталева Дн 26,8 (Ду 20)</t>
  </si>
  <si>
    <t>Контргайка сталева Дн 33,5 (Ду 25)</t>
  </si>
  <si>
    <t>Контргайка сталева Дн 42,3 (Ду 32)</t>
  </si>
  <si>
    <t>Контргайка сталева Дн 48 (Ду 40)</t>
  </si>
  <si>
    <t>Контргайка сталева Дн 57х3 (Ду 50)</t>
  </si>
  <si>
    <t>Цемент 400 25кг</t>
  </si>
  <si>
    <t>Цемент 400 50кг</t>
  </si>
  <si>
    <t>Цемент 500 25кг</t>
  </si>
  <si>
    <t>Цемент 500 50кг</t>
  </si>
  <si>
    <t>Шайба пл  6 оц</t>
  </si>
  <si>
    <t>Шайба пл  8 оц</t>
  </si>
  <si>
    <t>Шайба пл 10 оц</t>
  </si>
  <si>
    <t>Шайба пл 12 оц</t>
  </si>
  <si>
    <t>Шайба пл 14 оц</t>
  </si>
  <si>
    <t>Шайба пл 16 оц</t>
  </si>
  <si>
    <t>Шайба пл 18 оц</t>
  </si>
  <si>
    <t>Шайба пл 20 оц</t>
  </si>
  <si>
    <t>Шайба пл 24 оц</t>
  </si>
  <si>
    <t>Шайба пл 30 оц</t>
  </si>
  <si>
    <t>Шпилька М10 L1</t>
  </si>
  <si>
    <t>Шпилька М12 L 1</t>
  </si>
  <si>
    <t>Шпилька М14 L1</t>
  </si>
  <si>
    <t>Шпилька М16 L 1</t>
  </si>
  <si>
    <t>Шпилька М18 L 1</t>
  </si>
  <si>
    <t>Шпилька М20 L 1</t>
  </si>
  <si>
    <t>Шпилька М24 L 1</t>
  </si>
  <si>
    <t>Шпилька М30 L 1</t>
  </si>
  <si>
    <t>Шпилька М36 L 1</t>
  </si>
  <si>
    <t>Шпилька М6 L1</t>
  </si>
  <si>
    <t>Шпилька М8 L1</t>
  </si>
  <si>
    <t>Авто</t>
  </si>
  <si>
    <t>L товара</t>
  </si>
  <si>
    <t>Газель</t>
  </si>
  <si>
    <t>Ман</t>
  </si>
  <si>
    <t>1 т</t>
  </si>
  <si>
    <t>2,5 т</t>
  </si>
  <si>
    <t>22 т</t>
  </si>
  <si>
    <t>2 ч</t>
  </si>
  <si>
    <t>3 ч</t>
  </si>
  <si>
    <t>до 4 м</t>
  </si>
  <si>
    <t>до 6 м</t>
  </si>
  <si>
    <t>до 12 м</t>
  </si>
  <si>
    <t>Лист 4 мм</t>
  </si>
  <si>
    <t>Лист 5 мм</t>
  </si>
  <si>
    <t>Лист 6 мм</t>
  </si>
  <si>
    <t>Лист 8 мм</t>
  </si>
  <si>
    <t>Лист 10 мм</t>
  </si>
  <si>
    <t>Лист 12 мм</t>
  </si>
  <si>
    <t>Лист 1,5 мм</t>
  </si>
  <si>
    <t>Лист 18 мм</t>
  </si>
  <si>
    <t>Лист 16 мм</t>
  </si>
  <si>
    <t>Лист 14 мм</t>
  </si>
  <si>
    <t>Лист 3 мм</t>
  </si>
  <si>
    <t>Лист 2 мм</t>
  </si>
  <si>
    <t>Лист 20 мм</t>
  </si>
  <si>
    <t>Гайка М6 оц</t>
  </si>
  <si>
    <t>Гайка М8 оц</t>
  </si>
  <si>
    <t>Гайка М10 оц</t>
  </si>
  <si>
    <t>Гайка М12 оц</t>
  </si>
  <si>
    <t>Гайка М14 оц</t>
  </si>
  <si>
    <t>Гайка М16 оц</t>
  </si>
  <si>
    <t>Гайка М18 оц</t>
  </si>
  <si>
    <t>Гайка М20 оц</t>
  </si>
  <si>
    <t>Гайка М24 оц</t>
  </si>
  <si>
    <t>Гайка М30 оц</t>
  </si>
  <si>
    <t>Гайка М36 оц</t>
  </si>
  <si>
    <t>Полтава</t>
  </si>
  <si>
    <t xml:space="preserve">(057) 262 50 67, (067) 505 40 03 </t>
  </si>
  <si>
    <t xml:space="preserve">kt-stal.com.ua, metall-baza.com,  info@kt-stal.com.ua  </t>
  </si>
  <si>
    <t>Труба ВГП</t>
  </si>
  <si>
    <t>Труба ДУ оц. 40*3 мм</t>
  </si>
  <si>
    <t>wrinkle matt</t>
  </si>
  <si>
    <t>2х стор 3D Print</t>
  </si>
  <si>
    <t>ArcelorMital</t>
  </si>
  <si>
    <t>AZ-150</t>
  </si>
  <si>
    <t>цинк</t>
  </si>
  <si>
    <t>Ера 15</t>
  </si>
  <si>
    <t>Венера 15</t>
  </si>
  <si>
    <t>Модерн 15</t>
  </si>
  <si>
    <t>Интегра 15</t>
  </si>
  <si>
    <t>Интегра 25</t>
  </si>
  <si>
    <t>Интегра 35</t>
  </si>
  <si>
    <t>Мадера 15</t>
  </si>
  <si>
    <t>Заглушка</t>
  </si>
  <si>
    <t>Заглушка 15/15</t>
  </si>
  <si>
    <t>Заглушка 20/20</t>
  </si>
  <si>
    <t>Заглушка 20/40</t>
  </si>
  <si>
    <t>Заглушка 25/25</t>
  </si>
  <si>
    <t>Заглушка 25/50</t>
  </si>
  <si>
    <t>Заглушка 30/20</t>
  </si>
  <si>
    <t>Заглушка 30/30</t>
  </si>
  <si>
    <t>Заглушка 40/40</t>
  </si>
  <si>
    <t>Заглушка 40/80</t>
  </si>
  <si>
    <t>Заглушка 50/50</t>
  </si>
  <si>
    <t>Заглушка 60/30</t>
  </si>
  <si>
    <t>Заглушка 60/40</t>
  </si>
  <si>
    <t>Заглушка 60/60</t>
  </si>
  <si>
    <t>Заглушка 80/80</t>
  </si>
  <si>
    <t>Заглушка 100/100</t>
  </si>
  <si>
    <t>Заглушка 100/60</t>
  </si>
  <si>
    <t>Заглушка D16  мм</t>
  </si>
  <si>
    <t>Заглушка D18  мм</t>
  </si>
  <si>
    <t>Заглушка D20  мм</t>
  </si>
  <si>
    <t>Заглушка D21.2 мм (ДУ15)</t>
  </si>
  <si>
    <t>Заглушка D22  мм</t>
  </si>
  <si>
    <t>Заглушка D25  мм</t>
  </si>
  <si>
    <t>Заглушка D27  мм (ДУ20)</t>
  </si>
  <si>
    <t>Заглушка D32  мм (ДУ25)</t>
  </si>
  <si>
    <t>Заглушка D42  мм (ДУ32)</t>
  </si>
  <si>
    <t>Заглушка D48.3 мм (ДУ40)</t>
  </si>
  <si>
    <t>Заглушка D60 мм (ДУ50)</t>
  </si>
  <si>
    <t>Пе Укр.</t>
  </si>
  <si>
    <t>Арматура  8 мм коротун  от 1,5 до 4 м</t>
  </si>
  <si>
    <t>Арматура 10 мм коротун от 1,5 до 4 м</t>
  </si>
  <si>
    <t>Арматура 14 мм коротун от 1 до 4 м</t>
  </si>
  <si>
    <t>Арматура 12 мм коротун от 1,5 до 4 м</t>
  </si>
  <si>
    <t>Круг сталевий ф  6.5 мм (L-6)</t>
  </si>
  <si>
    <t>Круг сталевий ф  6.5 мм (бухта)</t>
  </si>
  <si>
    <t>Круг сталевий ф  8 мм (L-6)</t>
  </si>
  <si>
    <t>Круг сталевий ф 20 мм (L-9)</t>
  </si>
  <si>
    <t>Круг сталевий ф 22 мм (L-6)</t>
  </si>
  <si>
    <t>Круг сталевий ф 24 мм (L-6)</t>
  </si>
  <si>
    <t>Круг сталевий ф 24 мм (L-9)</t>
  </si>
  <si>
    <t>Круг сталевий ф 25 мм (L-6)</t>
  </si>
  <si>
    <t>Круг сталевий ф 25 мм (L-9)</t>
  </si>
  <si>
    <t>Круг сталевий ф 28 мм (L-6)</t>
  </si>
  <si>
    <t>Круг сталевий ф 30 мм (L-6)</t>
  </si>
  <si>
    <t>Круг сталевий ф 30 мм (L-9)</t>
  </si>
  <si>
    <t>Круг сталевий ф 32 мм</t>
  </si>
  <si>
    <t>Круг сталевий ф 36 мм</t>
  </si>
  <si>
    <t>Круг сталевий ф 38 мм</t>
  </si>
  <si>
    <t>Круг сталевий ф 40 мм</t>
  </si>
  <si>
    <t>Круг сталевий ф 42 мм</t>
  </si>
  <si>
    <t>Круг сталевий ф 45 мм</t>
  </si>
  <si>
    <t>Круг сталевий ф 48 мм</t>
  </si>
  <si>
    <t>Круг сталевий ф 50 мм</t>
  </si>
  <si>
    <t>Круг сталевий ф 52 мм</t>
  </si>
  <si>
    <t>Круг сталевий ф 56 мм</t>
  </si>
  <si>
    <t>Круг сталевий ф 65 мм</t>
  </si>
  <si>
    <t>Круг сталевий ф 70 мм</t>
  </si>
  <si>
    <t>Круг сталевий ф 90 мм</t>
  </si>
  <si>
    <t>Круг сталевий ф100 мм</t>
  </si>
  <si>
    <t>Круг сталевий ф110 мм</t>
  </si>
  <si>
    <t>Кутник сталевий  20/20/3</t>
  </si>
  <si>
    <t>Кутник сталевий  20/20/4</t>
  </si>
  <si>
    <t>Кутник сталевий  25/25/3</t>
  </si>
  <si>
    <t>Кутник сталевий  25/25/4</t>
  </si>
  <si>
    <t>Кутник сталевий  30/30/3</t>
  </si>
  <si>
    <t>Кутник сталевий  32/32/3</t>
  </si>
  <si>
    <t>Кутник сталевий  32/32/4</t>
  </si>
  <si>
    <t>Кутник сталевий  35/35/3</t>
  </si>
  <si>
    <t>Кутник сталевий  35/35/4</t>
  </si>
  <si>
    <t>Кутник сталевий  40/40/3</t>
  </si>
  <si>
    <t>Кутник сталевий  40/40/4</t>
  </si>
  <si>
    <t>Кутник сталевий  45/45/3</t>
  </si>
  <si>
    <t>Кутник сталевий  45/45/4</t>
  </si>
  <si>
    <t>Кутник сталевий  45/45/5</t>
  </si>
  <si>
    <t>Кутник сталевий  50/50/3</t>
  </si>
  <si>
    <t>Кутник сталевий  50/50/4</t>
  </si>
  <si>
    <t>Кутник сталевий  50/50/5</t>
  </si>
  <si>
    <t>Кутник сталевий  63/63/4</t>
  </si>
  <si>
    <t>Кутник сталевий  63/63/5</t>
  </si>
  <si>
    <t>Кутник сталевий  63/63/6</t>
  </si>
  <si>
    <t>Кутник сталевий  70/70/5</t>
  </si>
  <si>
    <t>Кутник сталевий  70/70/6</t>
  </si>
  <si>
    <t>Кутник сталевий  75/75/5</t>
  </si>
  <si>
    <t>Кутник сталевий  75/75/6</t>
  </si>
  <si>
    <t>Кутник сталевий  75/75/8</t>
  </si>
  <si>
    <t>Кутник сталевий  80/80/6</t>
  </si>
  <si>
    <t>Кутник сталевий  80/80/7</t>
  </si>
  <si>
    <t>Кутник сталевий  80/80/8</t>
  </si>
  <si>
    <t>Кутник сталевий  80/80/9</t>
  </si>
  <si>
    <t>Кутник сталевий  90/90/6</t>
  </si>
  <si>
    <t>Кутник сталевий  90/90/7</t>
  </si>
  <si>
    <t>Кутник сталевий  90/90/8</t>
  </si>
  <si>
    <t>Кутник сталевий 100/100/10</t>
  </si>
  <si>
    <t>Кутник сталевий 100/100/12</t>
  </si>
  <si>
    <t>Кутник сталевий 100/100/6</t>
  </si>
  <si>
    <t>Кутник сталевий 100/100/6.5</t>
  </si>
  <si>
    <t>Кутник сталевий 100/100/7</t>
  </si>
  <si>
    <t>Кутник сталевий 100/100/8</t>
  </si>
  <si>
    <t>Кутник сталевий 125/125/10</t>
  </si>
  <si>
    <t>Кутник сталевий 125/125/8</t>
  </si>
  <si>
    <t>Кутник сталевий 140/140/10</t>
  </si>
  <si>
    <t>Кутник сталевий 140/140/9</t>
  </si>
  <si>
    <t>Кутник сталевий 160/160/10</t>
  </si>
  <si>
    <t>Кутник сталевий 160/160/12</t>
  </si>
  <si>
    <t>Кутник сталевий 200/200/12</t>
  </si>
  <si>
    <t>Смуга  20/4 міра L6</t>
  </si>
  <si>
    <t>Смуга  25/10 міра L6</t>
  </si>
  <si>
    <t>Смуга  25/3 міра L6</t>
  </si>
  <si>
    <t>Смуга  25/4 міра L6</t>
  </si>
  <si>
    <t>Смуга  30/10 міра L6</t>
  </si>
  <si>
    <t>Смуга  30/3 міра L6</t>
  </si>
  <si>
    <t>Смуга  30/4 міра L6</t>
  </si>
  <si>
    <t>Смуга  30/5 мера L6</t>
  </si>
  <si>
    <t>Смуга  30/6 міра L6</t>
  </si>
  <si>
    <t>Смуга  40/10 міра L6</t>
  </si>
  <si>
    <t>Смуга  40/3 міра L6</t>
  </si>
  <si>
    <t>Смуга  40/4 міра L6</t>
  </si>
  <si>
    <t>Смуга  40/5 міра L6</t>
  </si>
  <si>
    <t>Смуга  40/6 міра L6</t>
  </si>
  <si>
    <t>Смуга  40/8</t>
  </si>
  <si>
    <t>Смуга  50/4 міра L6</t>
  </si>
  <si>
    <t>Смуга  50/5 міра L6</t>
  </si>
  <si>
    <t>Смуга  60/10 міра L6</t>
  </si>
  <si>
    <t>Смуга  60/12 міра L6</t>
  </si>
  <si>
    <t>Смуга  60/4 міра L6</t>
  </si>
  <si>
    <t>Смуга  60/5 міра L6</t>
  </si>
  <si>
    <t>Смуга  60/6 міра L6</t>
  </si>
  <si>
    <t>Смуга  60/8 міра L6</t>
  </si>
  <si>
    <t>Смуга  80/10</t>
  </si>
  <si>
    <t>Смуга  80/6 мера L6</t>
  </si>
  <si>
    <t>Смуга  80/8 міра L6</t>
  </si>
  <si>
    <t>Смуга 100/10 міра L6</t>
  </si>
  <si>
    <t>Смуга 100/6 міра L6</t>
  </si>
  <si>
    <t>Смуга 100/8 міра L6</t>
  </si>
  <si>
    <t>Двотавр 16</t>
  </si>
  <si>
    <t>Двотавр 18</t>
  </si>
  <si>
    <t>Двотавр 20</t>
  </si>
  <si>
    <t>Двотавр 20 К1</t>
  </si>
  <si>
    <t>Двотавр 20 К2</t>
  </si>
  <si>
    <t>Двотавр 24 М (посилений)</t>
  </si>
  <si>
    <t>Двотавр 30</t>
  </si>
  <si>
    <t>Двотавр 36</t>
  </si>
  <si>
    <t>Двотавр 40Б1</t>
  </si>
  <si>
    <t>Двотавр 45</t>
  </si>
  <si>
    <t>Двотавр IPE 100</t>
  </si>
  <si>
    <t>Двотавр IPE 120</t>
  </si>
  <si>
    <t>Двотавр IPE 140</t>
  </si>
  <si>
    <t>Двотавр IPE 160</t>
  </si>
  <si>
    <t>Двотавр IPE 180</t>
  </si>
  <si>
    <t>Двотавр IPE 200</t>
  </si>
  <si>
    <t>Двотавр IPE 220</t>
  </si>
  <si>
    <t>Двотавр IPE 240</t>
  </si>
  <si>
    <t>Двотавр IPE 270</t>
  </si>
  <si>
    <t>Швелер  6,5П</t>
  </si>
  <si>
    <t>Швелер  8П</t>
  </si>
  <si>
    <t>Швелер  8П НДЛ</t>
  </si>
  <si>
    <t>Швелер 10П</t>
  </si>
  <si>
    <t>Швелер 10П НДЛ</t>
  </si>
  <si>
    <t>Швелер 12П</t>
  </si>
  <si>
    <t>Швелер 12П НДЛ</t>
  </si>
  <si>
    <t>Швелер 12У</t>
  </si>
  <si>
    <t>Швелер 14П</t>
  </si>
  <si>
    <t>Швелер 14П НДЛ</t>
  </si>
  <si>
    <t>Швелер 16П НДЛ</t>
  </si>
  <si>
    <t>Швелер 18 НДЛ</t>
  </si>
  <si>
    <t>Швелер 18П</t>
  </si>
  <si>
    <t>Швелер 20П</t>
  </si>
  <si>
    <t>Швелер 22П</t>
  </si>
  <si>
    <t>Швелер  6,5У</t>
  </si>
  <si>
    <t>Швелер  8У</t>
  </si>
  <si>
    <t>Швелер 10У</t>
  </si>
  <si>
    <t>Швелер 14У</t>
  </si>
  <si>
    <t>Швелер 16П</t>
  </si>
  <si>
    <t>Швелер 16У</t>
  </si>
  <si>
    <t>Швелер 18У</t>
  </si>
  <si>
    <t>Швелер 20У</t>
  </si>
  <si>
    <t>Швелер 22У</t>
  </si>
  <si>
    <t>Швелер 24П</t>
  </si>
  <si>
    <t>Швелер 24У</t>
  </si>
  <si>
    <t>Швелер 27П</t>
  </si>
  <si>
    <t>Швелер 27У</t>
  </si>
  <si>
    <t>Швелер 30П</t>
  </si>
  <si>
    <t>Швелер 30У</t>
  </si>
  <si>
    <t>Швелер 36П</t>
  </si>
  <si>
    <t>Швелер 36У</t>
  </si>
  <si>
    <t>Швелер 40У</t>
  </si>
  <si>
    <t>Труба профільна  10/10/1.2</t>
  </si>
  <si>
    <t>Труба профільна  10/10/1.5</t>
  </si>
  <si>
    <t>Труба профільна  12/12/1</t>
  </si>
  <si>
    <t>Труба профільна  12/12/1.2</t>
  </si>
  <si>
    <t>Труба профільна  12/12/1.5</t>
  </si>
  <si>
    <t>Труба профільна  15/15/1</t>
  </si>
  <si>
    <t>Труба профільна  15/15/1.2</t>
  </si>
  <si>
    <t>Труба профільна  15/15/1.5</t>
  </si>
  <si>
    <t>Труба профільна  15/15/1.8</t>
  </si>
  <si>
    <t>Труба профільна  15/15/2</t>
  </si>
  <si>
    <t>Труба профільна  17/17/1</t>
  </si>
  <si>
    <t>Труба профільна  17/17/1.2</t>
  </si>
  <si>
    <t>Труба профільна  17/17/1.5</t>
  </si>
  <si>
    <t>Труба профільна  17/17/2</t>
  </si>
  <si>
    <t>Труба профільна  20/10/1</t>
  </si>
  <si>
    <t>Труба профільна  20/10/1.2</t>
  </si>
  <si>
    <t>Труба профільна  20/10/1.5</t>
  </si>
  <si>
    <t>Труба профільна  20/20/0.8</t>
  </si>
  <si>
    <t>Труба профільна  20/20/1</t>
  </si>
  <si>
    <t>Труба профільна  20/20/1.2</t>
  </si>
  <si>
    <t>Труба профільна  20/20/1.5</t>
  </si>
  <si>
    <t>Труба профільна  20/20/1.8</t>
  </si>
  <si>
    <t>Труба профільна  20/20/2</t>
  </si>
  <si>
    <t>Труба профільна  20/20/2.8</t>
  </si>
  <si>
    <t>Труба профільна  20/20/3</t>
  </si>
  <si>
    <t>Труба профільна  25/25/1</t>
  </si>
  <si>
    <t>Труба профільна  25/25/1.2</t>
  </si>
  <si>
    <t>Труба профільна  25/25/1.5</t>
  </si>
  <si>
    <t>Труба профільна  25/25/1.8</t>
  </si>
  <si>
    <t>Труба профільна  25/25/2</t>
  </si>
  <si>
    <t>Труба профільна  25/25/3</t>
  </si>
  <si>
    <t>Труба профільна  30/10/1.2</t>
  </si>
  <si>
    <t>Труба профільна  30/10/1.4</t>
  </si>
  <si>
    <t>Труба профільна  30/10/1.5</t>
  </si>
  <si>
    <t>Труба профільна  30/15/1.5</t>
  </si>
  <si>
    <t>Труба профільна  30/20/1</t>
  </si>
  <si>
    <t>Труба профільна  30/20/1.2</t>
  </si>
  <si>
    <t>Труба профільна  30/20/1.5</t>
  </si>
  <si>
    <t>Труба профільна  30/20/1.8</t>
  </si>
  <si>
    <t>Труба профільна  30/20/2</t>
  </si>
  <si>
    <t>Труба профільна  30/20/3</t>
  </si>
  <si>
    <t>Труба профільна  30/30/1.2</t>
  </si>
  <si>
    <t>Труба профільна  30/30/1.5</t>
  </si>
  <si>
    <t>Труба профільна  30/30/1.8</t>
  </si>
  <si>
    <t>Труба профільна  30/30/2</t>
  </si>
  <si>
    <t>Труба профільна  30/30/3</t>
  </si>
  <si>
    <t>Труба профільна  30/30/4</t>
  </si>
  <si>
    <t>Труба профільна  35/35/2</t>
  </si>
  <si>
    <t>Труба профільна  35/35/3</t>
  </si>
  <si>
    <t>Труба профільна  40/10/1.5</t>
  </si>
  <si>
    <t>Труба профільна  40/20/1</t>
  </si>
  <si>
    <t>Труба профільна  40/20/1.2</t>
  </si>
  <si>
    <t>Труба профільна  40/20/1.5</t>
  </si>
  <si>
    <t>Труба профільна  40/20/1.8</t>
  </si>
  <si>
    <t>Труба профільна  40/20/2</t>
  </si>
  <si>
    <t>Труба профільна  40/20/3</t>
  </si>
  <si>
    <t>Труба профільна  40/25/1.2</t>
  </si>
  <si>
    <t>Труба профільна  40/25/1.5</t>
  </si>
  <si>
    <t>Труба профільна  40/25/1.8</t>
  </si>
  <si>
    <t>Труба профільна  40/25/2</t>
  </si>
  <si>
    <t>Труба профільна  40/25/3</t>
  </si>
  <si>
    <t>Труба профільна  40/28/2</t>
  </si>
  <si>
    <t>Труба профільна  40/30/1.2</t>
  </si>
  <si>
    <t>Труба профільна  40/30/1.5</t>
  </si>
  <si>
    <t>Труба профільна  40/30/2</t>
  </si>
  <si>
    <t>Труба профільна  40/30/3</t>
  </si>
  <si>
    <t>Труба профільна  40/40/1</t>
  </si>
  <si>
    <t>Труба профільна  40/40/1.2</t>
  </si>
  <si>
    <t>Труба профільна  40/40/1.5</t>
  </si>
  <si>
    <t>Труба профільна  40/40/1.8</t>
  </si>
  <si>
    <t>Труба профільна  40/40/2</t>
  </si>
  <si>
    <t>Труба профільна  40/40/2.5</t>
  </si>
  <si>
    <t>Труба профільна  40/40/3</t>
  </si>
  <si>
    <t>Труба профільна  40/40/3 [НДЛ]</t>
  </si>
  <si>
    <t>Труба профільна  40/40/4</t>
  </si>
  <si>
    <t>Труба профільна  45/45/2</t>
  </si>
  <si>
    <t>Труба профільна  50/25/1.2</t>
  </si>
  <si>
    <t>Труба профільна  50/25/1.5</t>
  </si>
  <si>
    <t>Труба профільна  50/25/1.5 г/к</t>
  </si>
  <si>
    <t>Труба профільна  50/25/1.8</t>
  </si>
  <si>
    <t>Труба профільна  50/25/2</t>
  </si>
  <si>
    <t>Труба профільна  50/25/3</t>
  </si>
  <si>
    <t>Труба профільна  50/30/1.2</t>
  </si>
  <si>
    <t>Труба профільна  50/30/1.5</t>
  </si>
  <si>
    <t>Труба профільна  50/30/1.8</t>
  </si>
  <si>
    <t>Труба профільна  50/30/2</t>
  </si>
  <si>
    <t>Труба профільна  50/30/3</t>
  </si>
  <si>
    <t>Труба профільна  50/30/3,2</t>
  </si>
  <si>
    <t>Труба профільна  50/30/4</t>
  </si>
  <si>
    <t>Труба профільна  50/40/1.5</t>
  </si>
  <si>
    <t>Труба профільна  50/40/2</t>
  </si>
  <si>
    <t>Труба профільна  50/40/3</t>
  </si>
  <si>
    <t>Труба профільна  50/50/1.5</t>
  </si>
  <si>
    <t>Труба профільна  50/50/1.8</t>
  </si>
  <si>
    <t>Труба профільна  50/50/2</t>
  </si>
  <si>
    <t>Труба профільна  50/50/3</t>
  </si>
  <si>
    <t>Труба профільна  50/50/4</t>
  </si>
  <si>
    <t>Труба профільна  50/50/5</t>
  </si>
  <si>
    <t>Труба профільна  60/10/1.2</t>
  </si>
  <si>
    <t>Труба профільна  60/20/1.2</t>
  </si>
  <si>
    <t>Труба профільна  60/20/1.5</t>
  </si>
  <si>
    <t>Труба профільна  60/25/3</t>
  </si>
  <si>
    <t>Труба профільна  60/30/1</t>
  </si>
  <si>
    <t>Труба профільна  60/30/1.2</t>
  </si>
  <si>
    <t>Труба профільна  60/30/1.5</t>
  </si>
  <si>
    <t>Труба профільна  60/30/1.8</t>
  </si>
  <si>
    <t>Труба профільна  60/30/2</t>
  </si>
  <si>
    <t>Труба профільна  60/30/2,4</t>
  </si>
  <si>
    <t>Труба профільна  60/30/3</t>
  </si>
  <si>
    <t>Труба профільна  60/30/4</t>
  </si>
  <si>
    <t>Труба профільна  60/40/1.2</t>
  </si>
  <si>
    <t>Труба профільна  60/40/1.5</t>
  </si>
  <si>
    <t>Труба профільна  60/40/1.5 г/к</t>
  </si>
  <si>
    <t>Труба профільна  60/40/2.5</t>
  </si>
  <si>
    <t>Труба профільна  60/40/3</t>
  </si>
  <si>
    <t>Труба профільна  60/40/4</t>
  </si>
  <si>
    <t>Труба профільна  60/40/5</t>
  </si>
  <si>
    <t>Труба профільна  60/60/1.5</t>
  </si>
  <si>
    <t>Труба профільна  60/60/1.8</t>
  </si>
  <si>
    <t>Труба профільна  60/60/2</t>
  </si>
  <si>
    <t>Труба профільна  60/60/3</t>
  </si>
  <si>
    <t>Труба профільна  60/60/3.5</t>
  </si>
  <si>
    <t>Труба профільна  60/60/4</t>
  </si>
  <si>
    <t>Труба профільна  60/60/5</t>
  </si>
  <si>
    <t>Труба профільна  70/50/4</t>
  </si>
  <si>
    <t>Труба профільна  70/70/2</t>
  </si>
  <si>
    <t>Труба профільна  70/70/3</t>
  </si>
  <si>
    <t>Труба профільна  70/70/4</t>
  </si>
  <si>
    <t>Труба профільна  80/40/1.5</t>
  </si>
  <si>
    <t>Труба профільна  80/40/1.8</t>
  </si>
  <si>
    <t>Труба профільна  80/40/2</t>
  </si>
  <si>
    <t>Труба профільна  80/40/2.5</t>
  </si>
  <si>
    <t>Труба профільна  80/40/3</t>
  </si>
  <si>
    <t>Труба профільна  80/40/4</t>
  </si>
  <si>
    <t>Труба профільна  80/40/5</t>
  </si>
  <si>
    <t>Труба профільна  80/60/2</t>
  </si>
  <si>
    <t>Труба профільна  80/60/3</t>
  </si>
  <si>
    <t>Труба профільна  80/60/4</t>
  </si>
  <si>
    <t>Труба профільна  80/60/5</t>
  </si>
  <si>
    <t>Труба профільна  80/60/6</t>
  </si>
  <si>
    <t>Труба профільна  80/80/2</t>
  </si>
  <si>
    <t>Труба профільна  80/80/2.5</t>
  </si>
  <si>
    <t>Труба профільна  80/80/3</t>
  </si>
  <si>
    <t>Труба профільна  80/80/4</t>
  </si>
  <si>
    <t>Труба профільна  80/80/5</t>
  </si>
  <si>
    <t>Труба профільна  80/80/6</t>
  </si>
  <si>
    <t>Труба профільна  90/90/4</t>
  </si>
  <si>
    <t>Труба профільна 100/100/2</t>
  </si>
  <si>
    <t>Труба профільна 100/100/2.5</t>
  </si>
  <si>
    <t>Труба профільна 100/100/3</t>
  </si>
  <si>
    <t>Труба профільна 100/100/4</t>
  </si>
  <si>
    <t>Труба профільна 100/100/5</t>
  </si>
  <si>
    <t>Труба профільна 100/100/6</t>
  </si>
  <si>
    <t>Труба профільна 100/100/8</t>
  </si>
  <si>
    <t>Труба профільна 100/40/2</t>
  </si>
  <si>
    <t>Труба профільна 100/40/2.5</t>
  </si>
  <si>
    <t>Труба профільна 100/40/3</t>
  </si>
  <si>
    <t>Труба профільна 100/40/4</t>
  </si>
  <si>
    <t>Труба профільна 100/40/5</t>
  </si>
  <si>
    <t>Труба профільна 100/50/2</t>
  </si>
  <si>
    <t>Труба профільна 100/50/3</t>
  </si>
  <si>
    <t>Труба профільна 100/50/4</t>
  </si>
  <si>
    <t>Труба профільна 100/50/5</t>
  </si>
  <si>
    <t>Труба профільна 100/60/3</t>
  </si>
  <si>
    <t>Труба профільна 100/60/4</t>
  </si>
  <si>
    <t>Труба профільна 100/80/3</t>
  </si>
  <si>
    <t>Труба профільна 100/80/4</t>
  </si>
  <si>
    <t>Труба профільна 120/120/3</t>
  </si>
  <si>
    <t>Труба профільна 120/120/4</t>
  </si>
  <si>
    <t>Труба профільна 120/120/5</t>
  </si>
  <si>
    <t>Труба профільна 120/120/6</t>
  </si>
  <si>
    <t>Труба профільна 120/60/3</t>
  </si>
  <si>
    <t>Труба профільна 120/60/4</t>
  </si>
  <si>
    <t>Труба профільна 120/60/5</t>
  </si>
  <si>
    <t>Труба профільна 120/60/6</t>
  </si>
  <si>
    <t>Труба профільна 120/80/3</t>
  </si>
  <si>
    <t>Труба профільна 120/80/4</t>
  </si>
  <si>
    <t>Труба профільна 120/80/5</t>
  </si>
  <si>
    <t>Труба профільна 120/80/6</t>
  </si>
  <si>
    <t>Труба профільна 140/100/4</t>
  </si>
  <si>
    <t>Труба профільна 140/100/5</t>
  </si>
  <si>
    <t>Труба профільна 140/100/6</t>
  </si>
  <si>
    <t>Труба профільна 140/140/3</t>
  </si>
  <si>
    <t>Труба профільна 140/140/4</t>
  </si>
  <si>
    <t>Труба профільна 140/140/5</t>
  </si>
  <si>
    <t>Труба профільна 140/140/6</t>
  </si>
  <si>
    <t>Труба профільна 150/100/4</t>
  </si>
  <si>
    <t>Труба профільна 150/100/5</t>
  </si>
  <si>
    <t>Труба профільна 150/100/6</t>
  </si>
  <si>
    <t>Труба профільна 150/100/8</t>
  </si>
  <si>
    <t>Труба профільна 150/150/4</t>
  </si>
  <si>
    <t>Труба профільна 150/150/5</t>
  </si>
  <si>
    <t>Труба профільна 150/150/6</t>
  </si>
  <si>
    <t>Труба профільна 150/150/8</t>
  </si>
  <si>
    <t>Труба профільна 160/160/4</t>
  </si>
  <si>
    <t>Труба профільна 160/160/5</t>
  </si>
  <si>
    <t>Труба профільна 160/160/6</t>
  </si>
  <si>
    <t>Труба профільна 160/160/8</t>
  </si>
  <si>
    <t>Труба профільна 160/80/3</t>
  </si>
  <si>
    <t>Труба профільна 160/80/4</t>
  </si>
  <si>
    <t>Труба профільна 160/80/5</t>
  </si>
  <si>
    <t>Труба профільна 160/80/6</t>
  </si>
  <si>
    <t>Труба профільна 180/100/3</t>
  </si>
  <si>
    <t>Труба профільна 180/100/4</t>
  </si>
  <si>
    <t>Труба профільна 180/100/5</t>
  </si>
  <si>
    <t>Труба профільна 180/140/6</t>
  </si>
  <si>
    <t>Труба профільна 180/180/5</t>
  </si>
  <si>
    <t>Труба профільна 180/180/6</t>
  </si>
  <si>
    <t>Труба профільна 180/180/8</t>
  </si>
  <si>
    <t>Труба профільна 200/100/4</t>
  </si>
  <si>
    <t>Труба профільна 200/100/5</t>
  </si>
  <si>
    <t>Труба профільна 200/100/6</t>
  </si>
  <si>
    <t>Труба профільна 200/200/4</t>
  </si>
  <si>
    <t>Труба профільна 200/200/5</t>
  </si>
  <si>
    <t>Труба профільна 200/200/6</t>
  </si>
  <si>
    <t>Труба профільна 200/200/8</t>
  </si>
  <si>
    <t>Труба профільна 250/250/8</t>
  </si>
  <si>
    <t>Труба ел. зв.  10*1.2 мм</t>
  </si>
  <si>
    <t>Труба ел. зв.  12*1.2 мм</t>
  </si>
  <si>
    <t>Труба ел. зв.  12*1.5 мм</t>
  </si>
  <si>
    <t>Труба ел. зв.  16*1 мм</t>
  </si>
  <si>
    <t>Труба ел. зв.  16*1.2 мм</t>
  </si>
  <si>
    <t>Труба ел. зв.  16*1.5 мм</t>
  </si>
  <si>
    <t>Труба ел. зв.  18*1.5 мм</t>
  </si>
  <si>
    <t>Труба ел. зв.  20*1.2 мм</t>
  </si>
  <si>
    <t>Труба ел. зв.  20*1.5 мм</t>
  </si>
  <si>
    <t>Труба ел. зв.  22*1.5 мм</t>
  </si>
  <si>
    <t>Труба ел. зв.  25*1.2 мм</t>
  </si>
  <si>
    <t>Труба ел. зв.  25*1.5 мм</t>
  </si>
  <si>
    <t>Труба ел. зв.  26.8*2 мм</t>
  </si>
  <si>
    <t>Труба ел. зв.  27*1.2 мм</t>
  </si>
  <si>
    <t>Труба ел. зв.  27*1.5 мм</t>
  </si>
  <si>
    <t>Труба ел. зв.  27*2 мм</t>
  </si>
  <si>
    <t>Труба ел. зв.  32*1 мм</t>
  </si>
  <si>
    <t>Труба ел. зв.  32*1.2 мм</t>
  </si>
  <si>
    <t>Труба ел. зв.  32*1.5 мм</t>
  </si>
  <si>
    <t>Труба ел. зв.  32*2 мм</t>
  </si>
  <si>
    <t>Труба ел. зв.  33,7*2,5 мм</t>
  </si>
  <si>
    <t>Труба ел. зв.  38*1.2 мм</t>
  </si>
  <si>
    <t>Труба ел. зв.  38*1.5 мм</t>
  </si>
  <si>
    <t>Труба ел. зв.  38*2 мм</t>
  </si>
  <si>
    <t>Труба ел. зв.  40*1.2 мм</t>
  </si>
  <si>
    <t>Труба ел. зв.  40*1.5 мм</t>
  </si>
  <si>
    <t>Труба ел. зв.  45*1.2 мм</t>
  </si>
  <si>
    <t>Труба ел. зв.  45*1.5 мм</t>
  </si>
  <si>
    <t>Труба ел. зв.  48*2.5 мм</t>
  </si>
  <si>
    <t>Труба ел. зв.  48*3,5 мм</t>
  </si>
  <si>
    <t>Труба ел. зв.  51*1.2 мм</t>
  </si>
  <si>
    <t>Труба ел. зв.  51*1.5 мм</t>
  </si>
  <si>
    <t>Труба ел. зв.  51*2.5 мм</t>
  </si>
  <si>
    <t>Труба ел. зв.  57*2.5 мм</t>
  </si>
  <si>
    <t>Труба ел. зв.  57*2.8 мм</t>
  </si>
  <si>
    <t>Труба ел. зв.  57*3 мм</t>
  </si>
  <si>
    <t>Труба ел. зв.  57*3.5 мм</t>
  </si>
  <si>
    <t>Труба ел. зв.  57*4 мм</t>
  </si>
  <si>
    <t>Труба ел. зв.  60*1.5 мм</t>
  </si>
  <si>
    <t>Труба ел. зв.  76*3 мм</t>
  </si>
  <si>
    <t>Труба ел. зв.  76*3.5 мм</t>
  </si>
  <si>
    <t>Труба ел. зв.  76*4 мм</t>
  </si>
  <si>
    <t>Труба ел. зв.  89*3 мм</t>
  </si>
  <si>
    <t>Труба ел. зв.  89*3.5 мм</t>
  </si>
  <si>
    <t>Труба ел. зв.  89*4 мм</t>
  </si>
  <si>
    <t>Труба ел. зв. 102*3 мм</t>
  </si>
  <si>
    <t>Труба ел. зв. 102*3.5 мм</t>
  </si>
  <si>
    <t>Труба ел. зв. 102*4 мм</t>
  </si>
  <si>
    <t>Труба ел. зв. 108*3 мм</t>
  </si>
  <si>
    <t>Труба ел. зв. 108*3.5 мм</t>
  </si>
  <si>
    <t>Труба ел. зв. 108*4 мм</t>
  </si>
  <si>
    <t>Труба ел. зв. 108*6 мм</t>
  </si>
  <si>
    <t>Труба ел. зв. 114*3 мм</t>
  </si>
  <si>
    <t>Труба ел. зв. 114*3.5 мм</t>
  </si>
  <si>
    <t>Труба ел. зв. 114*4 мм</t>
  </si>
  <si>
    <t>Труба ел. зв. 127*3 мм</t>
  </si>
  <si>
    <t>Труба ел. зв. 127*3.5 мм</t>
  </si>
  <si>
    <t>Труба ел. зв. 127*4 мм</t>
  </si>
  <si>
    <t>Труба ел. зв. 127*5 мм</t>
  </si>
  <si>
    <t>Труба ел. зв. 133*3 мм</t>
  </si>
  <si>
    <t>Труба ел. зв. 133*4 мм</t>
  </si>
  <si>
    <t>Труба ел. зв. 133*5 мм</t>
  </si>
  <si>
    <t>Труба ел. зв. 159*3 мм</t>
  </si>
  <si>
    <t>Труба ел. зв. 159*3.5 мм</t>
  </si>
  <si>
    <t>Труба ел. зв. 159*4 мм</t>
  </si>
  <si>
    <t>Труба ел. зв. 159*4.5 мм</t>
  </si>
  <si>
    <t>Труба ел. зв. 159*5 мм</t>
  </si>
  <si>
    <t>Труба ел. зв. 159*6 мм</t>
  </si>
  <si>
    <t>Труба ел. зв. 168*4 мм</t>
  </si>
  <si>
    <t>Труба ел. зв. 219*4 мм</t>
  </si>
  <si>
    <t>Труба ел. зв. 219*4.5 мм</t>
  </si>
  <si>
    <t>Труба ел. зв. 219*5 мм</t>
  </si>
  <si>
    <t>Труба ел. зв. 219*6 мм</t>
  </si>
  <si>
    <t>Труба ел. зв. 219*7 мм</t>
  </si>
  <si>
    <t>Труба ел. зв. 219*8 мм</t>
  </si>
  <si>
    <t>Труба ел. зв. 273*6 мм</t>
  </si>
  <si>
    <t>Труба ел. зв. 273*7 мм</t>
  </si>
  <si>
    <t>Труба ел. зв. 273*9.5 мм</t>
  </si>
  <si>
    <t>Труба ел. зв. 325*10 мм</t>
  </si>
  <si>
    <t>Труба ел. зв. 325*6 мм</t>
  </si>
  <si>
    <t>Труба ел. зв. 325*8 мм</t>
  </si>
  <si>
    <t>Труба ел. зв. 377*7 мм</t>
  </si>
  <si>
    <t>Труба ел. зв. 426*10 мм</t>
  </si>
  <si>
    <t>Труба ел. зв. 426*6 мм</t>
  </si>
  <si>
    <t>Труба ел. зв. 426*8 мм</t>
  </si>
  <si>
    <t>Труба ел. зв. 530*7 мм</t>
  </si>
  <si>
    <t>Труба ел. зв. 530*8 мм</t>
  </si>
  <si>
    <t>Прайс на продукцію КТ-СТАЛЬ</t>
  </si>
  <si>
    <t>Найменування</t>
  </si>
  <si>
    <t>Вага 1 м/п</t>
  </si>
  <si>
    <t>Вага 1 м2</t>
  </si>
  <si>
    <t>Ціна за 1 м/п</t>
  </si>
  <si>
    <t>Ціна за 1 т</t>
  </si>
  <si>
    <t>Ціна рез</t>
  </si>
  <si>
    <t>Ціна за 1 кг</t>
  </si>
  <si>
    <t>Ціна от 30 кг</t>
  </si>
  <si>
    <t>Ціна за 1 м.п.</t>
  </si>
  <si>
    <t>Ціна за 1 м2</t>
  </si>
  <si>
    <t>Ціна за 1 шт</t>
  </si>
  <si>
    <t>Волны. Ціна за 1 м2</t>
  </si>
  <si>
    <t>Ціна от 50 м2</t>
  </si>
  <si>
    <t>Ціна за 1м2</t>
  </si>
  <si>
    <t>Вид. Ціна за 1 м2</t>
  </si>
  <si>
    <t>Ціна 1 шт до 5000 грн</t>
  </si>
  <si>
    <t>Ціна грн/шт</t>
  </si>
  <si>
    <t>Ціна 1 кг</t>
  </si>
  <si>
    <t>Ціна розница</t>
  </si>
  <si>
    <t>СпцЦіна 1 пал.</t>
  </si>
  <si>
    <t>Ціна 1 шт</t>
  </si>
  <si>
    <t>Ціна область за км</t>
  </si>
  <si>
    <t>Ціна 1 удар</t>
  </si>
  <si>
    <t>Ціна рез 1 м.п.</t>
  </si>
  <si>
    <t>Ціна 1 пробивка</t>
  </si>
  <si>
    <t>Місто</t>
  </si>
  <si>
    <t>Ціна Місто</t>
  </si>
  <si>
    <t>вул. Буровиків, 6</t>
  </si>
  <si>
    <t>готівковий/безготівковий розрахунок</t>
  </si>
  <si>
    <t>Дріт ВР</t>
  </si>
  <si>
    <t>Дріт ВР1 Ø3</t>
  </si>
  <si>
    <t>Дріт ВР1 Ø4</t>
  </si>
  <si>
    <t>Дріт ВР1 Ø5</t>
  </si>
  <si>
    <t>Двотавр</t>
  </si>
  <si>
    <t>Квадрат сталевий</t>
  </si>
  <si>
    <t>Круг сталевий</t>
  </si>
  <si>
    <t>Лист сталевий</t>
  </si>
  <si>
    <t>Квадрат сталевий  8/8</t>
  </si>
  <si>
    <t>Квадрат сталевий 10/10</t>
  </si>
  <si>
    <t>Квадрат сталевий 12/12</t>
  </si>
  <si>
    <t>Квадрат сталевий 14/14</t>
  </si>
  <si>
    <t>Квадрат сталевий 16/16</t>
  </si>
  <si>
    <t>Квадрат сталевий 20/20</t>
  </si>
  <si>
    <t>Квадрат сталевий 22/22</t>
  </si>
  <si>
    <t>Квадрат сталевий 25/25</t>
  </si>
  <si>
    <t>Квадрат сталевий 32/32</t>
  </si>
  <si>
    <t>Лист сталевий х/к</t>
  </si>
  <si>
    <t>Лист сталевий х-к 0,5 мм 1000/2000 ст. 08КП</t>
  </si>
  <si>
    <t>Лист сталевий х-к 0,6 мм 1000/2000 ст. 08КП</t>
  </si>
  <si>
    <t>Лист сталевий х-к 0,7 мм 1000/2000 ст. 08КП</t>
  </si>
  <si>
    <t>Лист сталевий х-к 0,7 мм 1250/2500 ст. 08КП</t>
  </si>
  <si>
    <t>Лист сталевий х-к 0,8 мм 1000/2000 ст. 08КП</t>
  </si>
  <si>
    <t>Лист сталевий х-к 0,8 мм 1250/2500 ст. 08КП</t>
  </si>
  <si>
    <t>Лист сталевий х-к 1 мм 1000/2000 ст. 08КП</t>
  </si>
  <si>
    <t>Лист сталевий х-к 1 мм 1250/2500 ст. 08КП</t>
  </si>
  <si>
    <t>Лист сталевий х-к 1,2 мм 1000/2000 ст. 08КП</t>
  </si>
  <si>
    <t>Лист сталевий х-к 1,2 мм 1250/2500 ст. 08КП</t>
  </si>
  <si>
    <t>Лист сталевий х-к 1,4 мм 1000/2000 ст. 08КП</t>
  </si>
  <si>
    <t>Лист сталевий х-к 1,4 мм 1250/2500 ст. 08КП</t>
  </si>
  <si>
    <t>Лист сталевий х-к 1,5 мм 1000/2000 ст. 08КП</t>
  </si>
  <si>
    <t>Лист сталевий х-к 1,5 мм 1250/2500 ст. 08КП</t>
  </si>
  <si>
    <t>Лист сталевий х-к 1,8 мм 1000/2000 ст. 08КП</t>
  </si>
  <si>
    <t>Лист сталевий х-к 1,8 мм 1250/3000 ст. 08КП</t>
  </si>
  <si>
    <t>Лист сталевий х-к 1.8 мм 1250/2500 ст. 08КП</t>
  </si>
  <si>
    <t>Лист сталевий х-к 2 мм 1000/2000 ст. 08КП</t>
  </si>
  <si>
    <t>Лист сталевий х-к 2 мм 1250/2500 ст. 08КП</t>
  </si>
  <si>
    <t>Лист сталевий х-к 2 мм 1250/3000 ст. 08КП</t>
  </si>
  <si>
    <t>Лист сталевий х-к 2,5 мм 1250/2500 ст. 08КП</t>
  </si>
  <si>
    <t>Лист сталевий х-к 2,5 мм 1250/3000 ст. 08КП</t>
  </si>
  <si>
    <t>Лист сталевий х-к 3 мм 1000/2000 ст. 08КП</t>
  </si>
  <si>
    <t>Лист сталевий х-к 3 мм 1250/2500 ст. 08КП</t>
  </si>
  <si>
    <t>Лист сталевий г/к</t>
  </si>
  <si>
    <t>Лист сталевий г-к  1,9 мм 1250/2500 ст. 3ПС</t>
  </si>
  <si>
    <t>Лист сталевий г-к  2 мм 1000/2000 ст. 3ПС</t>
  </si>
  <si>
    <t>Лист сталевий г-к  2 мм 1250/2500 ст. 3ПС</t>
  </si>
  <si>
    <t>Лист сталевий г-к  2,5 мм 1000/2000 ст. 3ПС</t>
  </si>
  <si>
    <t>Лист сталевий г-к  2,5 мм 1250/2500 ст. 3ПС</t>
  </si>
  <si>
    <t>Лист сталевий г-к  3 мм 1000/2000 ст. 3ПС</t>
  </si>
  <si>
    <t>Лист сталевий г-к  3 мм 1250/2500 ст. 3ПС</t>
  </si>
  <si>
    <t>Лист сталевий г-к  3 мм 1500/6000 ст. 3ПС</t>
  </si>
  <si>
    <t>Лист сталевий г-к  4 мм 1000/2000 ст. 3ПС</t>
  </si>
  <si>
    <t>Лист сталевий г-к  4 мм 1250/2500 ст. 3ПС</t>
  </si>
  <si>
    <t>Лист сталевий г-к  4 мм 1500/6000 ст. 3ПС</t>
  </si>
  <si>
    <t>Лист сталевий г-к  5 мм 1000/2000 ст. 3ПС</t>
  </si>
  <si>
    <t>Лист сталевий г-к  5 мм 1050/2050 ст. 3ПС</t>
  </si>
  <si>
    <t>Лист сталевий г-к  5 мм 1100/2000 ст. 3ПС</t>
  </si>
  <si>
    <t>Лист сталевий г-к  5 мм 1250/2500 ст. 3ПС</t>
  </si>
  <si>
    <t>Лист сталевий г-к  5 мм 1250/6000 ст. 3ПС</t>
  </si>
  <si>
    <t>Лист сталевий г-к  5 мм 1500/6000 ст. 3ПС</t>
  </si>
  <si>
    <t>Лист сталевий г-к  6 мм 1500/6000 ст. 3ПС</t>
  </si>
  <si>
    <t>Лист сталевий г-к  6 мм 2000/6000 ст. 3ПС</t>
  </si>
  <si>
    <t>Лист сталевий г-к  8 мм 1000/6000 ст. 3ПС</t>
  </si>
  <si>
    <t>Лист сталевий г-к  8 мм 1500/3000 ст. 3ПС</t>
  </si>
  <si>
    <t>Лист сталевий г-к  8 мм 1500/6000 ст. 3ПС</t>
  </si>
  <si>
    <t>Лист сталевий г-к  8 мм 2000/6000 ст. 3ПС</t>
  </si>
  <si>
    <t>Лист сталевий г-к 10 мм 1500/6000 ст. 3ПС</t>
  </si>
  <si>
    <t>Лист сталевий г-к 10 мм 2000/6000 ст. 3ПС</t>
  </si>
  <si>
    <t>Лист сталевий г-к 12 мм 1500/6000 ст. 3ПС</t>
  </si>
  <si>
    <t>Лист сталевий г-к 12 мм 2000/6000 ст. 3ПС</t>
  </si>
  <si>
    <t>Лист сталевий г-к 14 мм 1500/6000 ст. 3ПС</t>
  </si>
  <si>
    <t>Лист сталевий г-к 16 мм 1500/6000 ст. 3ПС</t>
  </si>
  <si>
    <t>Лист сталевий г-к 16 мм 2000/6000 ст. 3ПС</t>
  </si>
  <si>
    <t>Лист сталевий г-к 18 мм 1500/6000 ст. 3ПС</t>
  </si>
  <si>
    <t>Лист сталевий г-к 18 мм 2000/6000 ст. 3ПС</t>
  </si>
  <si>
    <t>Лист сталевий г-к 20 мм 1500/6000 ст. 3ПС</t>
  </si>
  <si>
    <t>Лист сталевий г-к 20 мм 2000/6000 ст. 3ПС</t>
  </si>
  <si>
    <t>Лист сталевий г-к 25 мм 1500/6000 ст. 3ПС</t>
  </si>
  <si>
    <t>Лист сталевий г-к 25 мм 2000/6000 ст. 3ПС</t>
  </si>
  <si>
    <t>Лист сталевий г-к 30 мм 1500/6000 ст. 3ПС</t>
  </si>
  <si>
    <t>Лист сталевий г-к 30 мм 2000/6000 ст. 3ПС</t>
  </si>
  <si>
    <t>Лист сталевий г-к 32 мм 1500/6000 ст. 3ПС</t>
  </si>
  <si>
    <t>Лист сталевий г-к 40 мм 1500/6000 ст. 3ПС</t>
  </si>
  <si>
    <t>Лист сталевий г-к 40 мм 2000/6000 ст. 3ПС</t>
  </si>
  <si>
    <t>Лист сталевий г-к 50 мм 2000/6000 ст. 3ПС</t>
  </si>
  <si>
    <t>Лист сталевий г-к 60 мм 1500/6000 ст. 3ПС</t>
  </si>
  <si>
    <t>Лист сталевий ст.09Г2С</t>
  </si>
  <si>
    <t>Лист сталевий г/к  4 мм 1500/6000 ст. 09Г2С</t>
  </si>
  <si>
    <t>Лист сталевий г/к  5 мм 1500/6000 ст. 09Г2С</t>
  </si>
  <si>
    <t>Лист сталевий г/к  6 мм 1500/6000 ст. 09Г2С</t>
  </si>
  <si>
    <t>Лист сталевий г/к  6 мм 2000/6000 ст. 09Г2С</t>
  </si>
  <si>
    <t>Лист сталевий г/к  8 мм 1500/6000 ст. 09Г2С</t>
  </si>
  <si>
    <t>Лист сталевий г/к 10 мм 1500/6000 ст. 09Г2С</t>
  </si>
  <si>
    <t>Лист сталевий г/к 10 мм 2000/6000 ст. 09Г2С</t>
  </si>
  <si>
    <t>Лист сталевий г/к 12 мм 2000/6000 ст. 09Г2С</t>
  </si>
  <si>
    <t>Лист сталевий г/к 14 мм  1500/6000 ст. 09Г2С</t>
  </si>
  <si>
    <t>Лист сталевий г/к 16 мм 1500/6000 ст. 09Г2С</t>
  </si>
  <si>
    <t>Лист сталевий г/к 18 мм 1500/6000 ст. 09Г2С</t>
  </si>
  <si>
    <t>Лист сталевий г/к 20 мм 1500/6000 ст. 09Г2С</t>
  </si>
  <si>
    <t>Лист сталевий г/к 30 мм 2000/6000 ст. 09Г2С</t>
  </si>
  <si>
    <t>Лист:</t>
  </si>
  <si>
    <t>Лист рифлений</t>
  </si>
  <si>
    <t>Лист оцинкований</t>
  </si>
  <si>
    <t>Лист нержавіючий</t>
  </si>
  <si>
    <t>Лист нержавіючий 0,4х1000х2000 ст. 304/08х18н10 зеркало</t>
  </si>
  <si>
    <t>Лист нержавіючий 0,5х1000х2000 ст. 12х17 мат</t>
  </si>
  <si>
    <t>Лист нержавіючий 0,5 мм 1000/2000 ст. 430 зеркало</t>
  </si>
  <si>
    <t>Лист нержавіючий 0,6х1000х2000 ст. 430 мат</t>
  </si>
  <si>
    <t>Лист нержавіючий 0,8х1250х2500 ст. 12х17 мат</t>
  </si>
  <si>
    <t>Лист нержавіючий 1х1000х2000 ст.12х17 мат</t>
  </si>
  <si>
    <t>Лист нержавіючий 1х1000х2000 ст.304 мат</t>
  </si>
  <si>
    <t>Лист нержавіючий 1х1250х2500 ст. 12х17 мат</t>
  </si>
  <si>
    <t>Лист нержавіючий 1х1250х2500 ст. 403 мат</t>
  </si>
  <si>
    <t>Лист нержавіючий 1,5х1000х2000 ст. 12х17 мат</t>
  </si>
  <si>
    <t>Лист нержавіючий 1,5х1000х2000 ст. 201 мат</t>
  </si>
  <si>
    <t>Лист нержавіючий 1,5х1000х2000 ст. 403 мат</t>
  </si>
  <si>
    <t>Лист нержавіючий 1,5х1250х2500 ст. 12х17 мат</t>
  </si>
  <si>
    <t>Лист нержавіючий 2х1000х2000 ст. 12х17 мат</t>
  </si>
  <si>
    <t>Лист нержавіючий 2х1000х2000 ст. 304 мат</t>
  </si>
  <si>
    <t>Лист нержавіючий 2х1250х2500 ст. 12х17 мат</t>
  </si>
  <si>
    <t>Смуга</t>
  </si>
  <si>
    <t>Кутник</t>
  </si>
  <si>
    <t>Труба профільна</t>
  </si>
  <si>
    <t>Труба профільна н/ж 30/30/1</t>
  </si>
  <si>
    <t>Труба профільна н/ж 30/30/2</t>
  </si>
  <si>
    <t>Труба профільна н/ж 40/40/3 мат 304</t>
  </si>
  <si>
    <t>Труба електрозварна</t>
  </si>
  <si>
    <t>Турба безшовна</t>
  </si>
  <si>
    <t>Труба безшовна</t>
  </si>
  <si>
    <t>Труба  25*2.5 мм безшовна</t>
  </si>
  <si>
    <t>Труба  28*4 мм безшовна</t>
  </si>
  <si>
    <t>Труба  32*3 мм безшовна</t>
  </si>
  <si>
    <t>Труба  32*3.5 мм безшовна</t>
  </si>
  <si>
    <t>Труба  32*4 мм безшовна</t>
  </si>
  <si>
    <t>Труба  38*3 мм безшовна</t>
  </si>
  <si>
    <t>Труба  42*3 мм безшовна</t>
  </si>
  <si>
    <t>Труба  42*3.5 мм безшовна</t>
  </si>
  <si>
    <t>Труба  42*4 мм безшовна</t>
  </si>
  <si>
    <t>Труба  45*4 мм безшовна</t>
  </si>
  <si>
    <t>Труба  48.3*3.5 мм безшовна</t>
  </si>
  <si>
    <t>Труба  48.3*4 мм безшовна</t>
  </si>
  <si>
    <t>Труба  48.3*4.5 мм безшовна ст.20</t>
  </si>
  <si>
    <t>Труба  50*3.5 мм безшовна</t>
  </si>
  <si>
    <t>Труба  50*4 мм безшовна</t>
  </si>
  <si>
    <t>Труба  51*3 мм безшовна</t>
  </si>
  <si>
    <t>Труба  51*3.5 мм безшовна</t>
  </si>
  <si>
    <t>Труба  51*4 мм безшовна</t>
  </si>
  <si>
    <t>Труба  57*3.5 мм безшовна</t>
  </si>
  <si>
    <t>Труба  57*4 мм безшовна</t>
  </si>
  <si>
    <t>Труба  57*6 мм безшовна</t>
  </si>
  <si>
    <t>Труба  60*4 мм безшовна</t>
  </si>
  <si>
    <t>Труба  60*5 мм безшовна</t>
  </si>
  <si>
    <t>Труба  70*3.5 мм  безшовна</t>
  </si>
  <si>
    <t>Труба  76*3 мм  безшовна</t>
  </si>
  <si>
    <t>Труба  76*3.5 мм безшовна</t>
  </si>
  <si>
    <t>Труба  76*4 мм безшовна</t>
  </si>
  <si>
    <t>Труба  76*5 мм безшовна</t>
  </si>
  <si>
    <t>Труба  76*6 мм безшовна</t>
  </si>
  <si>
    <t>Труба  80*6 мм безшовна</t>
  </si>
  <si>
    <t>Труба  80*8 мм безшовна</t>
  </si>
  <si>
    <t>Труба  89*10 мм безшовна</t>
  </si>
  <si>
    <t>Труба  89*12 мм  безшовна ст. 45</t>
  </si>
  <si>
    <t>Труба  89*3 мм безшовна</t>
  </si>
  <si>
    <t>Труба  89*3.5 мм безшовна</t>
  </si>
  <si>
    <t>Труба  89*4 мм безшовна</t>
  </si>
  <si>
    <t>Труба  89*5 мм безшовна</t>
  </si>
  <si>
    <t>Труба  89*6 мм безшовна</t>
  </si>
  <si>
    <t>Труба  95*12 мм безшовна</t>
  </si>
  <si>
    <t>Труба 102*10 мм безшовна</t>
  </si>
  <si>
    <t>Труба 102*14 мм безшовна</t>
  </si>
  <si>
    <t>Труба 102*5 мм безшовна</t>
  </si>
  <si>
    <t>Труба 102*8 мм безшовна</t>
  </si>
  <si>
    <t>Труба 108*4 мм безшовна</t>
  </si>
  <si>
    <t>Труба 108*5 мм безшовна</t>
  </si>
  <si>
    <t>Труба 108*6 мм безшовна</t>
  </si>
  <si>
    <t>Труба 114*5 мм безшовна</t>
  </si>
  <si>
    <t>Труба 114*8 мм безшовна</t>
  </si>
  <si>
    <t>Труба 121*5 мм безшовна</t>
  </si>
  <si>
    <t>Труба 127*6 мм безшовна</t>
  </si>
  <si>
    <t>Труба 133*5 мм безшовна</t>
  </si>
  <si>
    <t>Труба 133*6 мм безшовна</t>
  </si>
  <si>
    <t>Труба 146*16 мм безшовна</t>
  </si>
  <si>
    <t>Труба 146*6 мм безшовна</t>
  </si>
  <si>
    <t>Труба 159*4 мм безшовна</t>
  </si>
  <si>
    <t>Труба 159*5 мм безшовна ст.20</t>
  </si>
  <si>
    <t>Труба 159*6 мм безшовна</t>
  </si>
  <si>
    <t>Труба 159*8 мм безшовна</t>
  </si>
  <si>
    <t>Труба 168*6 мм безшовна</t>
  </si>
  <si>
    <t>Труба 168*8 мм безшовна</t>
  </si>
  <si>
    <t>Труба 180*6 мм безшовна</t>
  </si>
  <si>
    <t>Труба 194*10 мм безшовна</t>
  </si>
  <si>
    <t>Труба 219*6 мм безшовна</t>
  </si>
  <si>
    <t>Труба 219*7 мм безшовна</t>
  </si>
  <si>
    <t>Труба 219*8 мм безшовна</t>
  </si>
  <si>
    <t>Труба 245*10 мм безшовна</t>
  </si>
  <si>
    <t>Труба 245*12 мм безшовна ст. 09Г2С</t>
  </si>
  <si>
    <t>Труба 245*8 мм безшовна</t>
  </si>
  <si>
    <t>Труба 273*10 мм безшовна</t>
  </si>
  <si>
    <t>Труба 273*7 мм безшовна</t>
  </si>
  <si>
    <t>Труба 273*8 мм безшовна</t>
  </si>
  <si>
    <t>Труба 325*10 мм безшовна</t>
  </si>
  <si>
    <t>Труба 325*8 мм безшовна</t>
  </si>
  <si>
    <t>Труба 351*8 мм безшовна</t>
  </si>
  <si>
    <t>Труба 426*10 мм безшовна</t>
  </si>
  <si>
    <t>Труба 426*14 мм безшовна</t>
  </si>
  <si>
    <t>Труба 426*8 мм безшовна</t>
  </si>
  <si>
    <t>Труба 530*12 мм безшовна</t>
  </si>
  <si>
    <t>Труба профільна 100/100/6 безшовна</t>
  </si>
  <si>
    <t>Труба профільна 120/120/6 безшовна</t>
  </si>
  <si>
    <t>Труба профільна 140/80/6 безшовна</t>
  </si>
  <si>
    <t>Труба профільна 180/140/8 безшовна ст. 20</t>
  </si>
  <si>
    <t>Труба оцинкована</t>
  </si>
  <si>
    <t>Швелер:</t>
  </si>
  <si>
    <t>Швелер гнутий</t>
  </si>
  <si>
    <t>Швелер гнутий  30/30/2 L3</t>
  </si>
  <si>
    <t>Швелер гнутий  30/30/2 L6</t>
  </si>
  <si>
    <t>Швелер гнутий  40/20/2 L3</t>
  </si>
  <si>
    <t>Швелер гнутий  40/20/2 L6</t>
  </si>
  <si>
    <t>Швелер гнутий  40/20/2.5 L3</t>
  </si>
  <si>
    <t>Швелер гнутий  40/20/2.5 L6</t>
  </si>
  <si>
    <t>Швелер гнутий  60/30/2 L3</t>
  </si>
  <si>
    <t>Швелер гнутий  60/30/2 L6</t>
  </si>
  <si>
    <t>Швелер гнутий  60/30/3 L3</t>
  </si>
  <si>
    <t>Швелер гнутий  60/30/3 L6</t>
  </si>
  <si>
    <t>Швелер гнутий 100/40/3 L3</t>
  </si>
  <si>
    <t>Швелер гнутий 100/40/3 L6</t>
  </si>
  <si>
    <t>Швелер гнутий 100/40/4 L3</t>
  </si>
  <si>
    <t>Швелер гнутий 100/40/4 L6</t>
  </si>
  <si>
    <t>Швелер гнутий 100/50/3 L3</t>
  </si>
  <si>
    <t>Швелер гнутий 100/50/3 L6</t>
  </si>
  <si>
    <t>Швелер гнутий 100/60/3 L3</t>
  </si>
  <si>
    <t>Швелер гнутий 100/60/3 L6</t>
  </si>
  <si>
    <t>Швелер гнутий 100/60/4 L6</t>
  </si>
  <si>
    <t>Швелер гнутий 120/60/4 L6</t>
  </si>
  <si>
    <t>Швелер гнутий 120/60/6 L3</t>
  </si>
  <si>
    <t>Швелер гнутий 120/60/6 L6</t>
  </si>
  <si>
    <t>Швелер гнутий 140/50/3 L6</t>
  </si>
  <si>
    <t>Швелер гнутий 140/60/6</t>
  </si>
  <si>
    <t>Швелер гнутий 140/80/4 L6</t>
  </si>
  <si>
    <t>Швелер гнутий 160/60/3 L6</t>
  </si>
  <si>
    <t>Швелер гнутий 160/60/4 L6</t>
  </si>
  <si>
    <t>Швелер гнутий 160/60/5</t>
  </si>
  <si>
    <t>Швелер гнутий 160/80/4 L6</t>
  </si>
  <si>
    <t>Швелер гнутий 160/80/5</t>
  </si>
  <si>
    <t>Швелер гнутий 180/60/3 L3</t>
  </si>
  <si>
    <t>Швелер гнутий 180/60/3 L6</t>
  </si>
  <si>
    <t>Швелер гнутий 180/70/5 L6</t>
  </si>
  <si>
    <t>Швелер гнутий 180/80/4 L6</t>
  </si>
  <si>
    <t>Швелер гнутий 200/100/4 L6</t>
  </si>
  <si>
    <t>Швелер гнутий 200/100/5 L6</t>
  </si>
  <si>
    <t>Швелер гнутий 200/50/5 L6</t>
  </si>
  <si>
    <t>Швелер гнутий 200/60/6 L3</t>
  </si>
  <si>
    <t>Швелер гнутий 200/60/6 L6</t>
  </si>
  <si>
    <t>Швелер гнутий 200/80/4 L6</t>
  </si>
  <si>
    <t>Швелер гнутий 200/80/5 L6</t>
  </si>
  <si>
    <t>Швелер катаний</t>
  </si>
  <si>
    <t>Труба нержавіюча</t>
  </si>
  <si>
    <t>Цвяхи</t>
  </si>
  <si>
    <t>Цвяхи 2*40</t>
  </si>
  <si>
    <t>Цвяхи 2.5*50</t>
  </si>
  <si>
    <t>Цвяхи 2.5*60</t>
  </si>
  <si>
    <t>Цвяхи 3*70</t>
  </si>
  <si>
    <t>Цвяхи 3*80</t>
  </si>
  <si>
    <t>Цвяхи 3.5*90</t>
  </si>
  <si>
    <t>Цвяхи 4*100</t>
  </si>
  <si>
    <t>Цвяхи 4*120</t>
  </si>
  <si>
    <t>Цвяхи 5*150</t>
  </si>
  <si>
    <t>Цвяхи 6*200</t>
  </si>
  <si>
    <t>Сітка:</t>
  </si>
  <si>
    <t>Сітка зварна в картах</t>
  </si>
  <si>
    <t>Сітка зварна 50/50/3 карта 2/0,38 м.</t>
  </si>
  <si>
    <t>Сітка зварна 50/50/3 карта 2/0,5 м.</t>
  </si>
  <si>
    <t>Сітка зварна 50/50/3 карта 2/1 м.</t>
  </si>
  <si>
    <t>Сітка зварна 50/50/4 карта 2/0,5 м.</t>
  </si>
  <si>
    <t>Сітка зварна 50/50/4 карта 2/1 м.</t>
  </si>
  <si>
    <t>Сітка зварна 100/100/3 карта 2/0,5 м.</t>
  </si>
  <si>
    <t>Сітка зварна 100/100/3 карта 2/1 м.</t>
  </si>
  <si>
    <t>Сітка зварна 100/100/4 карта 2/1 м.</t>
  </si>
  <si>
    <t>Сітка зварна 100/100/5 карта 2/1 м.</t>
  </si>
  <si>
    <t>Сітка зварна 150/150/3 карта 2/1 м.</t>
  </si>
  <si>
    <t>Сітка зварна 150/150/4 карта 2/1 м.</t>
  </si>
  <si>
    <t>Сітка зварна 150/150/5 карта 2/1 м.</t>
  </si>
  <si>
    <t>Сітка Рабиця</t>
  </si>
  <si>
    <t>безк.*</t>
  </si>
  <si>
    <t>Пензлик 30 мм</t>
  </si>
  <si>
    <t>Пензлик 40 мм</t>
  </si>
  <si>
    <t>Пензлик 50 мм</t>
  </si>
  <si>
    <t>Пензлик 60 мм</t>
  </si>
  <si>
    <t>Пензлик 70 мм</t>
  </si>
  <si>
    <t>Пензлик 75 мм</t>
  </si>
  <si>
    <t>Пензлик 80 мм</t>
  </si>
  <si>
    <t>Преміум профнастил</t>
  </si>
  <si>
    <t>Металочерепиця</t>
  </si>
  <si>
    <t>Преміум металочерепиця</t>
  </si>
  <si>
    <t xml:space="preserve">
Водостічна система</t>
  </si>
  <si>
    <t>Утеплювач, ізоляція</t>
  </si>
  <si>
    <t>Гіпсокартон та профіль</t>
  </si>
  <si>
    <t>Лакофарбові</t>
  </si>
  <si>
    <t>Відводи</t>
  </si>
  <si>
    <t>Згони</t>
  </si>
  <si>
    <t>Трійники</t>
  </si>
  <si>
    <t>Різьба</t>
  </si>
  <si>
    <t>Фланець</t>
  </si>
  <si>
    <t>Щітка по металу</t>
  </si>
  <si>
    <t>Електроди</t>
  </si>
  <si>
    <t>Дріт вязальний</t>
  </si>
  <si>
    <t>Дріт вязальнийОН ф 0.8 мм</t>
  </si>
  <si>
    <t>Дріт вязальнийОН ф 1.0 мм</t>
  </si>
  <si>
    <t>Дріт вязальнийОН ф 1.2 мм</t>
  </si>
  <si>
    <t>Дріт вязальнийОН ф 1.4 мм</t>
  </si>
  <si>
    <t>Дріт вязальнийОН ф 1.6 мм</t>
  </si>
  <si>
    <t>Дріт вязальнийОН ф 1.8 мм</t>
  </si>
  <si>
    <t>Дріт вязальнийОН ф 2.0 мм</t>
  </si>
  <si>
    <t>Дріт вязальнийОН ф 3.0 мм</t>
  </si>
  <si>
    <t>Дріт вязальнийОН ф 4.0 мм</t>
  </si>
  <si>
    <t>Дріт вязальнийОН ф 5.0 мм</t>
  </si>
  <si>
    <t>Дріт вязальнийОН ф 6.0 мм</t>
  </si>
  <si>
    <t>Сітка зварна в рулоні</t>
  </si>
  <si>
    <t>Сітка в рулоні 12/12/1,4 1/15 м. оцинк.</t>
  </si>
  <si>
    <t>Сітка в рулоні 25/12/1,2 1/30 м. оцинк.</t>
  </si>
  <si>
    <t>Сітка в рулоні 25/12/1,6 1/15 м. оцинк.</t>
  </si>
  <si>
    <t>Сітка в рулоні 25/25/0,9 1/30 м. оцинк.</t>
  </si>
  <si>
    <t>Сітка в рулоні 25/25/1,4 1/30 м. оцинк.</t>
  </si>
  <si>
    <t>Сітка в рулоні 50/25/1,2 1/30 м. оцинк.</t>
  </si>
  <si>
    <t>Сітка в рулоні 50/25/1,8 1/30 м. оцинк.</t>
  </si>
  <si>
    <t>Комплектуючі:</t>
  </si>
  <si>
    <t>Послуги:</t>
  </si>
  <si>
    <t>КАТАЛОГ ТОВАРІВ:</t>
  </si>
  <si>
    <t xml:space="preserve">Гільйотина  </t>
  </si>
  <si>
    <t>Загальний вигляд</t>
  </si>
  <si>
    <t>Заг.</t>
  </si>
  <si>
    <t>Корисна</t>
  </si>
  <si>
    <t>Товщ. Металу</t>
  </si>
  <si>
    <t>Поліестер Китай</t>
  </si>
  <si>
    <t>Завод виробник</t>
  </si>
  <si>
    <t>Країна</t>
  </si>
  <si>
    <t>Грант. Покриття</t>
  </si>
  <si>
    <t>Вміст Цинку</t>
  </si>
  <si>
    <t>Покриття</t>
  </si>
  <si>
    <t>Загальна ширина, мм</t>
  </si>
  <si>
    <t>Корисна ширина, мм</t>
  </si>
  <si>
    <t>Нім.</t>
  </si>
  <si>
    <t>Польща</t>
  </si>
  <si>
    <t>Італія</t>
  </si>
  <si>
    <t>Туреччина</t>
  </si>
  <si>
    <t>Індія</t>
  </si>
  <si>
    <t>Україна</t>
  </si>
  <si>
    <t>Україна Немар.</t>
  </si>
  <si>
    <t>Mat 0,45 (Україна)</t>
  </si>
  <si>
    <t>Геометрія профілю</t>
  </si>
  <si>
    <t>Виробник</t>
  </si>
  <si>
    <t>Товщ.</t>
  </si>
  <si>
    <t>Поліестер</t>
  </si>
  <si>
    <t>Матполіестер</t>
  </si>
  <si>
    <t>Німечч.</t>
  </si>
  <si>
    <t>Саморіз покрівельний 4,8*35 д/дер 1015 бежевий (100 шт)</t>
  </si>
  <si>
    <t>Саморіз покрівельний 4,8*35 д/дер 3005 вишневий (100шт)</t>
  </si>
  <si>
    <t>Саморіз покрівельний 4,8*35 д/дер 3011 червоний (100 шт)</t>
  </si>
  <si>
    <t>Саморіз покрівельний 4,8*35 д/дер 5005 синій (100 шт)</t>
  </si>
  <si>
    <t>Саморіз покрівельний 4,8*35 д/дер 6005 зелений (100 шт)</t>
  </si>
  <si>
    <t>Саморіз покрівельний 4,8*35 д/дер 6020 темно-зелений (100 шт)</t>
  </si>
  <si>
    <t>Саморіз покрівельний 4,8*35 д/дер 7004 сірий (100 шт)</t>
  </si>
  <si>
    <t>Саморіз покрівельний 4,8*35 д/дер 7024 графіт (100 шт)</t>
  </si>
  <si>
    <t>Саморіз покрівельний 4,8*35 д/дер 8017 шоколад (100 шт)</t>
  </si>
  <si>
    <t>Саморіз покрівельний 4,8*35 д/дер 8019 коричневий (100 шт)</t>
  </si>
  <si>
    <t>Саморіз покрівельний 4,8*35 д/дер 9003 білий (100 шт)</t>
  </si>
  <si>
    <t>Саморіз покрівельний 4,8*35 д/дер 9006 срібло (100 шт)</t>
  </si>
  <si>
    <t>Саморіз покрівельний 4,8*35 д/дер дуб (100 шт)</t>
  </si>
  <si>
    <t>Саморіз покрівельний 4,8*35 д/дер цинк (100 шт)</t>
  </si>
  <si>
    <t>Саморіз стіновий 4,8*19 д/мет 1015 бежевий (100 шт)</t>
  </si>
  <si>
    <t>Саморіз стіновий 4,8*19 д/мет 3005 вишневий (100 шт)</t>
  </si>
  <si>
    <t>Саморіз стіновий 4,8*19 д/мет 3011 червоний (100 шт)</t>
  </si>
  <si>
    <t>Саморіз стіновий 4,8*19 д/мет 5005 синій (100 шт)</t>
  </si>
  <si>
    <t>Саморіз стіновий 4,8*19 д/мет 6005 зелений (100 шт)</t>
  </si>
  <si>
    <t>Саморіз стіновий 4,8*19 д/мет 6020 зелений (100 шт)</t>
  </si>
  <si>
    <t>Саморіз стіновий 4,8*19 д/мет 7004 сірий (100 шт)</t>
  </si>
  <si>
    <t>Саморіз стіновий 4,8*19 д/мет 7024 графіт (100 шт)</t>
  </si>
  <si>
    <t>Саморіз стіновий 4,8*19 д/мет 8017 шоколад (100 шт)</t>
  </si>
  <si>
    <t>Саморіз стіновий 4,8*19 д/мет 8019 коричневий (100 шт)</t>
  </si>
  <si>
    <t>Саморіз стіновий 4,8*19 д/мет 9003 білий (100 шт)</t>
  </si>
  <si>
    <t>Саморіз стіновий 4,8*19 д/мет 9006 срібло (100 шт)</t>
  </si>
  <si>
    <t>Саморіз стіновий 4,8*19 д/мет дуб (100 шт)</t>
  </si>
  <si>
    <t>Саморіз стіновий 4,8*19 д/мет цинк (100 шт)</t>
  </si>
  <si>
    <t>Ціна 1 уп.</t>
  </si>
  <si>
    <t>Кількість шт.</t>
  </si>
  <si>
    <t>Водостічна система</t>
  </si>
  <si>
    <t>Стандартні розкрої, Ціна за планку 2м</t>
  </si>
  <si>
    <t>Гідроізоляція 75 м2, Masterfol Foil S MP L</t>
  </si>
  <si>
    <t>Пароізоляція 75 м2, Masterfol Foil S L</t>
  </si>
  <si>
    <t>Утеплювач Мат Теплорол 4000/1000/100</t>
  </si>
  <si>
    <t>Утеплювач Мат Теплорол 4000/1000/50</t>
  </si>
  <si>
    <t>Утеплювач Роклайт 1200/600/100</t>
  </si>
  <si>
    <t>Утеплювач Роклайт 1200/600/50</t>
  </si>
  <si>
    <t>Німеччина</t>
  </si>
  <si>
    <t>Фальцевая покрівля</t>
  </si>
  <si>
    <t>Труба ел.зв. оц. 108*3 мм</t>
  </si>
  <si>
    <t>Труба ел.зв. оц. 108*3.5 мм</t>
  </si>
  <si>
    <t>Труба ел.зв. оц. 114*3 мм</t>
  </si>
  <si>
    <t>Труба ел.зв. оц. 57*3 мм</t>
  </si>
  <si>
    <t>Труба ел.зв. оц. 57*3.5 мм</t>
  </si>
  <si>
    <t>Труба ел.зв. оц. 76*3 мм</t>
  </si>
  <si>
    <t>Труба ел.зв. оц. 89*3 мм</t>
  </si>
  <si>
    <t>Труба ел.зв. оц. 89*3.5 мм</t>
  </si>
  <si>
    <t>Труба профільна н/ж 50/50/1,5 дзеркало</t>
  </si>
  <si>
    <t>Труба кругла н/ж 10*1</t>
  </si>
  <si>
    <t>Труба кругла н/ж 12*1,5</t>
  </si>
  <si>
    <t>Труба кругла н/ж 25*1,5</t>
  </si>
  <si>
    <t>Труба кругла н/ж 26,9*3</t>
  </si>
  <si>
    <t>Труба кругла н/ж 32*3</t>
  </si>
  <si>
    <t>договірна</t>
  </si>
  <si>
    <t>Гіпсокартон и профиль</t>
  </si>
  <si>
    <t>Гіпсокартон 3000*1200*6,5 Звичайний</t>
  </si>
  <si>
    <t>Гіпсокартон 3000*1200*9,5 Звичайний</t>
  </si>
  <si>
    <t>Гіпсокартон 2500*1200*9,5 Звичайний</t>
  </si>
  <si>
    <t>Гіпсокартон 2000*1200*12,5 Звичайний</t>
  </si>
  <si>
    <t>Гіпсокартон 2000*1200*12,5 Влагостійкий</t>
  </si>
  <si>
    <t>Гіпсокартон 2500*1200*12,5 Звичайний</t>
  </si>
  <si>
    <t>Гіпсокартон 2500*1200*12,5 Влагостійкий</t>
  </si>
  <si>
    <t>Гіпсокартон 2500*1200*12,5 Огнестойкий</t>
  </si>
  <si>
    <t>Гіпсокартон 3000*1200*12,5 Звичайний</t>
  </si>
  <si>
    <t>Гіпсокартон 3000*1200*12,5 Влагостійкий</t>
  </si>
  <si>
    <t>Гіпсова пазогребнева плита 666*1200*12,5 мм Звичайний</t>
  </si>
  <si>
    <t>Гіпсова пазогребнева плита 666*1200*12,5 мм Влагостійкий</t>
  </si>
  <si>
    <t>Диск відрізний "Best" 125мм*1.2мм</t>
  </si>
  <si>
    <t>Диск відрізний "Best" 230мм*2мм</t>
  </si>
  <si>
    <t>Диск відрізний "Gradient" 125мм*1.2мм</t>
  </si>
  <si>
    <t>Диск відрізний "Gradient" 230мм*2мм</t>
  </si>
  <si>
    <t>Диск відрізний "Klingspor" 125мм*1.2 мм</t>
  </si>
  <si>
    <t>Диск відрізний "Klingspor" 230мм*1.9 мм</t>
  </si>
  <si>
    <t>Диск відрізний "Klingspor" 230мм*2мм</t>
  </si>
  <si>
    <t>Диск відрізний "Атаман" 125мм *1,2мм</t>
  </si>
  <si>
    <t>Диск відрізний "Атаман" 125мм*6мм</t>
  </si>
  <si>
    <t>Диск відрізний "Атаман" 150мм</t>
  </si>
  <si>
    <t>Диск відрізний "Атаман" 180мм*6мм</t>
  </si>
  <si>
    <t>Диск відрізний "Атаман" 230мм *2мм</t>
  </si>
  <si>
    <t>Диск відрізний "Атаман" 230мм*6мм</t>
  </si>
  <si>
    <t>Диск відрізний "Титан Абразив" 125мм*1,2мм*22</t>
  </si>
  <si>
    <t>Диск відрізний "Титан Абразив" 125мм*1,6мм*22</t>
  </si>
  <si>
    <t>Диск відрізний "Титан Абразив" 150мм*1,6мм*22</t>
  </si>
  <si>
    <t>Диск відрізний "Титан Абразив" 180мм*1,6мм*22</t>
  </si>
  <si>
    <t>Диск відрізний "Титан Абразив" 230мм*2,0мм*22</t>
  </si>
  <si>
    <t>Диск шліфувальний "Титан Абразив" 125мм*6</t>
  </si>
  <si>
    <t>Диск шліфувальний "Титан Абразив" 230мм*6</t>
  </si>
  <si>
    <t>Диск шліфувальний Gradient 125мм*6</t>
  </si>
  <si>
    <t>Диск шліфувальний Gradient 230мм*6</t>
  </si>
  <si>
    <t>Диск шліфувальний пелюстковий прямий "Титан Абразив" 125мм Р120</t>
  </si>
  <si>
    <t>Диск шліфувальний пелюстковий прямий "Титан Абразив" 125мм Р40</t>
  </si>
  <si>
    <t>Диск шліфувальний пелюстковий прямий "Титан Абразив" 125мм Р60</t>
  </si>
  <si>
    <t>Диск шліфувальний пелюстковий прямий "Титан Абразив" 125мм Р80</t>
  </si>
  <si>
    <t>Диск шліфувальний пелюстковий прямий Zircon 125мм Р40 Best</t>
  </si>
  <si>
    <t>Диск шліфувальний пелюстковий прямий Zircon 125мм Р60 Best</t>
  </si>
  <si>
    <t>Диск шліфувальний пелюстковий таріл. "Титан Абразив" 125мм Р120</t>
  </si>
  <si>
    <t>Диск шліфувальний пелюстковий таріл. "Титан Абразив" 125мм Р40</t>
  </si>
  <si>
    <t>Диск шліфувальний пелюстковий таріл. "Титан Абразив" 125мм Р60</t>
  </si>
  <si>
    <t>Диск шліфувальний пелюстковий таріл. "Титан Абразив" 125мм Р80</t>
  </si>
  <si>
    <t>Диск шліфувальний пелюстковий таріл. Zircon 125мм Р40 Best</t>
  </si>
  <si>
    <t>Диск шліфувальний пелюстковий таріл. Zircon 125мм Р80 Best</t>
  </si>
  <si>
    <t>Диск відрізний, шліфувальний</t>
  </si>
  <si>
    <t>Грунт ГФ-021 Farbex 0,9 кг. (сірий)</t>
  </si>
  <si>
    <t>Грунт ГФ-021 Farbex 0,9 кг. (червоно-коричневий)</t>
  </si>
  <si>
    <t>Грунт ГФ-021 Farbex 2,8 кг. (сірий)</t>
  </si>
  <si>
    <t>Грунт ГФ-021 Farbex 2,8 кг. (червоно-коричневий)</t>
  </si>
  <si>
    <t>Грунт ГФ-021 Зебра 0,9 кг. (боровик сосновий)</t>
  </si>
  <si>
    <t>Грунт ГФ-021 Зебра 0,9 кг. (сіре залізо)</t>
  </si>
  <si>
    <t>Грунт ГФ-021 Зебра 2,8 кг. (сіре залізо)</t>
  </si>
  <si>
    <t>Грунт-емаль по іржі 3в1 графіт ТМ Делфі -0,9 кг</t>
  </si>
  <si>
    <t>Грунт-емаль по іржі 3в1 графіт ТМ Делфі -2,8 кг</t>
  </si>
  <si>
    <t>Грунт-емаль по іржі 3в1 жовтий ТМ Делфі -0,9 кг</t>
  </si>
  <si>
    <t>Грунт-емаль по іржі 3в1 жовтий ТМ Делфі -2,8 кг</t>
  </si>
  <si>
    <t>Грунт-емаль по іржі 3в1 зелений ТМ Делфі -0,9 кг</t>
  </si>
  <si>
    <t>Грунт-емаль по іржі 3в1 зелений ТМ Делфі -2,8 кг</t>
  </si>
  <si>
    <t>Грунт-емаль по іржі 3в1 синя ТМ Делфі -0,9 кг</t>
  </si>
  <si>
    <t>Грунт-емаль по іржі 3в1 синя ТМ Делфі -2,8 кг</t>
  </si>
  <si>
    <t>Грунт-емаль по іржі 3в1 червона ТМ Делфі -0,9 кг</t>
  </si>
  <si>
    <t>Грунт-емаль по іржі 3в1 червона ТМ Делфі -2,8 кг</t>
  </si>
  <si>
    <t>Грунт-емаль по іржі 3в1 чорна ТМ Делфі -0,9 кг</t>
  </si>
  <si>
    <t>Грунт-емаль по іржі 3в1 чорна ТМ Делфі -2,8 кг</t>
  </si>
  <si>
    <t>Пензель "Макловиця"</t>
  </si>
  <si>
    <t>Пензлик 76 мм</t>
  </si>
  <si>
    <t>Уайт-спірит "DekArt" (0.5 л)</t>
  </si>
  <si>
    <t>Уайт-спірит "DekArt" (0.85 л)</t>
  </si>
  <si>
    <t>Уайт-спірит "Запоріжжя" (0.4 л)</t>
  </si>
  <si>
    <t>Уайт-спірит "Запоріжжя" (0.9 л)</t>
  </si>
  <si>
    <t>Уайт-спірит "Запоріжжя" (4,0 л)</t>
  </si>
  <si>
    <t>Уайт-спірит "Зебра" (0.5л)</t>
  </si>
  <si>
    <t>Уайт-спірит "Зебра" (1л)</t>
  </si>
  <si>
    <t>Уайт-спірит "Зебра" (4.7л)</t>
  </si>
  <si>
    <t>Уайт-спірит "Хімеко" (0.33 л)</t>
  </si>
  <si>
    <t>Уайт-спірит "Хімеко" (0.75 л)</t>
  </si>
  <si>
    <t>Уайт-спірит "Хімеко" (0.8 л)</t>
  </si>
  <si>
    <t>Уайт-спірит "Хімеко" (4.5 л)</t>
  </si>
  <si>
    <t>Грунт ГФ-021 Зебра 0,9 кг. (червоно-коричневий)</t>
  </si>
  <si>
    <t>Грунт ГФ-021 Зебра 2,8 кг.  (боровик сосновий)</t>
  </si>
  <si>
    <t>Грунт ГФ-021 Зебра 2,8 кг.  (сірий)</t>
  </si>
  <si>
    <t>Грунт ГФ-021 Зебра 2,8 кг. (червоно-коричневий)</t>
  </si>
  <si>
    <t>Грунт ПФ-010М Зебра 0,9 кг. (темно-сірий)</t>
  </si>
  <si>
    <t>Грунт ПФ-010М Зебра 2,8 кг. (темно-сірий)</t>
  </si>
  <si>
    <t>Держак дерев'яний</t>
  </si>
  <si>
    <t>Лопата "Совок" економ</t>
  </si>
  <si>
    <t>Лопата "Штик"</t>
  </si>
  <si>
    <t>Лопата "Штик" економ</t>
  </si>
  <si>
    <t>Відвід  20/26,9/2,6 мм</t>
  </si>
  <si>
    <t>Відвід  25/33,7/3 мм</t>
  </si>
  <si>
    <t>Відвід  27/2,5 мм</t>
  </si>
  <si>
    <t>Відвід  32/38/3 мм</t>
  </si>
  <si>
    <t>Відвід  32/42,4/3 мм</t>
  </si>
  <si>
    <t>Відвід  33/2,5 мм</t>
  </si>
  <si>
    <t>Відвід  40/48,3/3 мм</t>
  </si>
  <si>
    <t>Відвід  65/76/3,5 мм</t>
  </si>
  <si>
    <t>Відвід  80/88,9/3,2 мм</t>
  </si>
  <si>
    <t>Відвід  80/88,9/3,5 мм</t>
  </si>
  <si>
    <t>Відвід  89/3,5 мм</t>
  </si>
  <si>
    <t>Відвід 100/108/3,6 мм</t>
  </si>
  <si>
    <t>Відвід 159/4,5 мм</t>
  </si>
  <si>
    <t>Відвід  65/76*3.5 мм</t>
  </si>
  <si>
    <t>Відвід сталевий 90° Дн  21,3 (Ду 15)</t>
  </si>
  <si>
    <t>Відвід сталевий 90° Дн  26,8 (Ду 20)</t>
  </si>
  <si>
    <t>Відвід сталевий 90° Дн  33,5 (Ду 25)</t>
  </si>
  <si>
    <t>Відвід сталевий 90° Дн  42,3 (Ду 32)</t>
  </si>
  <si>
    <t>Відвід сталевий 90° Дн  48 (Ду 40)</t>
  </si>
  <si>
    <t>Відвід сталевий 90° Дн  57х3 (Ду 50)</t>
  </si>
  <si>
    <t>Відвід сталевий 90° Дн  76х3 (Ду 65)</t>
  </si>
  <si>
    <t>Відвід сталевий 90° Дн  89х3 (Ду 80)</t>
  </si>
  <si>
    <t>Відвід сталевий 90° Дн 108х3,5 (Ду 100)</t>
  </si>
  <si>
    <t>Згони без комплекту Дн 21,3 (Ду 15)</t>
  </si>
  <si>
    <t>Згони без комплекту Дн 26,8 (Ду 20)</t>
  </si>
  <si>
    <t>Згони без комплекту Дн 33,5 (Ду 25)</t>
  </si>
  <si>
    <t>Згони без комплекту Дн 42,3 (Ду 32)</t>
  </si>
  <si>
    <t>Згони без комплекту Дн 48 (Ду 40)</t>
  </si>
  <si>
    <t>Згони без комплекту Дн 57х3 (Ду 50)</t>
  </si>
  <si>
    <t>Трійник сталевий Дн 21,3 (Ду15)</t>
  </si>
  <si>
    <t>Трійник сталевий Дн 26,8 (Ду20)</t>
  </si>
  <si>
    <t>Трійник сталевий Дн 33,5 (Ду25)</t>
  </si>
  <si>
    <t>Трійник сталевий Дн 42,3 (Ду 32)</t>
  </si>
  <si>
    <t>Трійник сталевий Дн 48 (Ду 40)</t>
  </si>
  <si>
    <t>Трійник сталевий Дн 57 (Ду 50)</t>
  </si>
  <si>
    <t>Трійник сталевий Дн 76 (Ду65)</t>
  </si>
  <si>
    <t>Трійник сталевий Дн 89 (Ду 80)</t>
  </si>
  <si>
    <t>Трійник сталевий Дн108 (Ду 100)</t>
  </si>
  <si>
    <t>Різьба сталева Дн 21,3 (ДУ 15)</t>
  </si>
  <si>
    <t>Різьба сталева Дн 26,8 (Ду 20)</t>
  </si>
  <si>
    <t>Різьба сталева Дн 33,5 (Ду 25)</t>
  </si>
  <si>
    <t>Різьба сталева Дн 42,3 (Ду 32)</t>
  </si>
  <si>
    <t>Різьба сталева Дн 48 (Ду 40)</t>
  </si>
  <si>
    <t>Різьба сталева Дн 57х3 (Ду 50)</t>
  </si>
  <si>
    <t>Муфта сталева Дн 21,3 (Ду 15)</t>
  </si>
  <si>
    <t>Муфта сталева Дн 26,8 (Ду 20)</t>
  </si>
  <si>
    <t>Муфта сталева Дн 33,5 (Ду 25)</t>
  </si>
  <si>
    <t>Муфта сталева Дн 42,3 (Ду 32)</t>
  </si>
  <si>
    <t>Муфта сталева Дн 48 (Ду 40)</t>
  </si>
  <si>
    <t>Муфта сталева Дн 57х3 (Ду 50)</t>
  </si>
  <si>
    <t>Фланець сталевий Дн  21,3 (Ду 15)</t>
  </si>
  <si>
    <t>Фланець сталевий Дн  26,8 (Ду 20)</t>
  </si>
  <si>
    <t>Фланець сталевий Дн  33,5 (Ду 25)</t>
  </si>
  <si>
    <t>Фланець сталевий Дн  42,3 (Ду 32)</t>
  </si>
  <si>
    <t>Фланець сталевий Дн  48 (Ду 40)</t>
  </si>
  <si>
    <t>Фланець сталевий Дн  57 (Ду 50)</t>
  </si>
  <si>
    <t>Фланець сталевий Дн  76 (Ду 65)</t>
  </si>
  <si>
    <t>Фланець сталевий Дн  89 (Ду 80)</t>
  </si>
  <si>
    <t>Фланець сталевий Дн 108 (Ду 100)</t>
  </si>
  <si>
    <t>Цемент "Міцний дім" М-400 50 кг</t>
  </si>
  <si>
    <t>Насадка щітка "КТ-Сталь" 75мм жест.</t>
  </si>
  <si>
    <t>Насадка щітка "КТ-Сталь" 85мм жест.</t>
  </si>
  <si>
    <t>Насадка щітка "КТ-Сталь" 85мм мягк.</t>
  </si>
  <si>
    <t>Насадка щітка "КТ-Сталь" 100мм жест.</t>
  </si>
  <si>
    <t>Насадка щітка "КТ-Сталь" 125мм мякг.</t>
  </si>
  <si>
    <t>Щітка по металлу</t>
  </si>
  <si>
    <t>Дріт для зварювання  Gradient ER70S-6d 0.8 мм котушка 5 кг</t>
  </si>
  <si>
    <t>Електроди "Gradient" ф 3,2 мм 1кг</t>
  </si>
  <si>
    <t>Електроди "Gradient" ф 3,2мм 2.5кг</t>
  </si>
  <si>
    <t>Електроди "Gradient" ф 3,2мм 5кг</t>
  </si>
  <si>
    <t>Електроди "КТ-СТАЛЬ" ф3мм 1кг</t>
  </si>
  <si>
    <t>Електроди "КТ-СТАЛЬ" ф3мм 2,5кг</t>
  </si>
  <si>
    <t>Електроди "КТ-СТАЛЬ" ф3мм 5кг</t>
  </si>
  <si>
    <t>Електроди "Моноліт Prof" ф3мм 1кг</t>
  </si>
  <si>
    <t>Електроди "Моноліт Prof" ф3мм 2,5кг</t>
  </si>
  <si>
    <t>Електроди "Моноліт РЦ" ф3мм 1кг (Тубус)</t>
  </si>
  <si>
    <t>Електроди "Моноліт РЦ" ф3мм 2,5кг (Тубус)</t>
  </si>
  <si>
    <t>Електроди "Моноліт РЦ" ф4мм 2,5кг</t>
  </si>
  <si>
    <t>Електроди "Моноліт Стандарт РЦ" ф3мм 1кг</t>
  </si>
  <si>
    <t>Електроди "Моноліт Стандарт РЦ" ф3мм 2,5кг</t>
  </si>
  <si>
    <t>Електроди "Патон" ф3мм 1кг</t>
  </si>
  <si>
    <t>Електроди "Патон" ф3мм 5кг</t>
  </si>
  <si>
    <t>Газель Дует</t>
  </si>
  <si>
    <t>Мін. заказ</t>
  </si>
  <si>
    <t>Вага</t>
  </si>
  <si>
    <t>Мінімальне замовлення - 50 грн</t>
  </si>
  <si>
    <t>Товщина листа</t>
  </si>
  <si>
    <t>Услуга гільйотини</t>
  </si>
  <si>
    <t>Мінімальна ціна заказа - 200 грн</t>
  </si>
  <si>
    <t>Зачищення швів за ціною різання</t>
  </si>
  <si>
    <t xml:space="preserve">
Вуглецева сталь</t>
  </si>
  <si>
    <t>Mat 0,50 (Україна)</t>
  </si>
  <si>
    <t>Труба ДУ 40*2.8 мм</t>
  </si>
  <si>
    <t>Квадрат сталевий 60/60</t>
  </si>
  <si>
    <t>Круг сталевий ф 16 мм (L-9)</t>
  </si>
  <si>
    <t>Лист сталевий г-к  2 мм 1250/2000 ст. 3ПС</t>
  </si>
  <si>
    <t>Лист оц. 1,5 мм 1250/2500</t>
  </si>
  <si>
    <t>Лист оц. 2 мм 1250/2500</t>
  </si>
  <si>
    <t>Лист оц. 3 мм 1250/2500</t>
  </si>
  <si>
    <t>Zn 0,4  (Україна)</t>
  </si>
  <si>
    <t>Mat 0,4</t>
  </si>
  <si>
    <t xml:space="preserve">Ral 0,40 </t>
  </si>
  <si>
    <t>Zn 0,45 (Україна)</t>
  </si>
  <si>
    <t>Ral 0,45 (Україна)</t>
  </si>
  <si>
    <t>Zn 0,5 (Україна)</t>
  </si>
  <si>
    <t>Ral 0,5 (Україна)</t>
  </si>
  <si>
    <t>Цинк Туреччина.</t>
  </si>
  <si>
    <t xml:space="preserve">Сітка зварна ВР-1 </t>
  </si>
  <si>
    <t>Труба ел. зв. 108*4,5 мм</t>
  </si>
  <si>
    <t>Труба ел. зв. 159*8 мм</t>
  </si>
  <si>
    <t>Труба профільна  20/20/1.8 х/к</t>
  </si>
  <si>
    <t>Труба профільна  30/15/1</t>
  </si>
  <si>
    <t>Труба профільна  50/20/1.5</t>
  </si>
  <si>
    <t>Труба профільна  60/10/1.5</t>
  </si>
  <si>
    <t>Труба профільна  80/20/1.5</t>
  </si>
  <si>
    <t>Труба профільна  80/40/1.2</t>
  </si>
  <si>
    <t>Труба профільна  90/90/3</t>
  </si>
  <si>
    <t>Труба профільна 100/60/6</t>
  </si>
  <si>
    <t>Труба профільна 160/100/6</t>
  </si>
  <si>
    <t>Кутник сталевий  20/20/2,5</t>
  </si>
  <si>
    <t>Труба  42*6 мм безшовна ст.20</t>
  </si>
  <si>
    <t>Труба  48.3*3 мм безшовна</t>
  </si>
  <si>
    <t>Труба  57*3.5 мм безшовна ст.20</t>
  </si>
  <si>
    <t>Труба  68*4 мм безшовна ст.20</t>
  </si>
  <si>
    <t>Труба  89*12 мм безшовна ст.20</t>
  </si>
  <si>
    <t>Труба  89*4,5 мм безшовна</t>
  </si>
  <si>
    <t>Труба  89*7,5 мм безшовна ст.20</t>
  </si>
  <si>
    <t>Труба  95*18 мм безшовна</t>
  </si>
  <si>
    <t>Швелер 12 UPE Ст.S275JR</t>
  </si>
  <si>
    <t>Труба ел. зв.  50*1,2 мм</t>
  </si>
  <si>
    <t>Труба ел. зв. 133*4,5 мм</t>
  </si>
  <si>
    <t>Відвід  20/2,3 безшовний мм</t>
  </si>
  <si>
    <t>Відвід  25/2,3 безшовний мм</t>
  </si>
  <si>
    <t>Відвід  32/2,3 безшовний мм</t>
  </si>
  <si>
    <t>Відвід  40/2,6 безшовний мм</t>
  </si>
  <si>
    <t>Відвід  42/3 мм</t>
  </si>
  <si>
    <t>Відвід  48/3 мм Ду40</t>
  </si>
  <si>
    <t>Відвід  57/4 безшовний мм</t>
  </si>
  <si>
    <t>Відвід сталевий 90° Дн  57х6 (Ду 50)</t>
  </si>
  <si>
    <t>Відвід сталевий 90° Дн  76х6 (Ду 65)</t>
  </si>
  <si>
    <t>Відвід сталевий 90° Дн  89х6 (Ду 80)</t>
  </si>
  <si>
    <t>Відвід сталевий 90° Дн 159х5 (Ду 150)</t>
  </si>
  <si>
    <t>Трійник 25/33.7*2.6 мм</t>
  </si>
  <si>
    <t>Трійник 32/42.4*3.2 мм</t>
  </si>
  <si>
    <t>Трійник 40/48.3*4 мм</t>
  </si>
  <si>
    <t>Трійник 65/76.1*4 мм</t>
  </si>
  <si>
    <t>Трійник 80/88.9*4 мм</t>
  </si>
  <si>
    <t>Трійник сталевий 20/26.9*2.3 мм</t>
  </si>
  <si>
    <t>Диск відрізний "Best" 125мм*6мм</t>
  </si>
  <si>
    <t>Диск відрізний "Klingspor" 125мм*1.6 мм</t>
  </si>
  <si>
    <t>Диск відрізний "Klingspor" A60EX 125мм*1 мм</t>
  </si>
  <si>
    <t>Диск відрізний "Klingspor" A960TZ 125мм*1 мм</t>
  </si>
  <si>
    <t>Диск відрізний "Sprut-A" 230мм*2,0мм*22</t>
  </si>
  <si>
    <t>Диск відрізний "Ново Абразив" 125мм*1,2мм</t>
  </si>
  <si>
    <t>Диск відрізний 14 А 230мм*2мм</t>
  </si>
  <si>
    <t>Диск зачисний "Титан Абразив" 125мм* 6мм*22</t>
  </si>
  <si>
    <t>Диск зачисний "Титан Абразив" 230мм* 6мм*22</t>
  </si>
  <si>
    <t>Диск зачисний ЗАК 125мм*6мм</t>
  </si>
  <si>
    <t>Диск шліфувальний пелюстковий прямий "Титан Абразив" 125мм Р100</t>
  </si>
  <si>
    <t>Диск шліфувальний пелюстковий прямий Zircon 125мм Р80 Best</t>
  </si>
  <si>
    <t>Диск шліфувальний пелюстковий таріл. Zircon 125мм Р60 Best</t>
  </si>
  <si>
    <t>Насадка щітка "КТ-Сталь" 100мм жорстка</t>
  </si>
  <si>
    <t>Насадка щітка "КТ-Сталь" 125мм м'яка</t>
  </si>
  <si>
    <t>Насадка щітка "КТ-Сталь" 75мм жорстка</t>
  </si>
  <si>
    <t>Насадка щітка "КТ-Сталь" 85 мм м'яка</t>
  </si>
  <si>
    <t>Насадка щітка "КТ-Сталь" 85мм жорстка</t>
  </si>
  <si>
    <t>Заглушка 100/50</t>
  </si>
  <si>
    <t>Заглушка 25/40</t>
  </si>
  <si>
    <t>Заглушка 40/40 піраміда</t>
  </si>
  <si>
    <t>Заглушка D102  мм</t>
  </si>
  <si>
    <t>Заглушка D108  мм</t>
  </si>
  <si>
    <t>Заглушка D30  мм</t>
  </si>
  <si>
    <t>Заглушка D38  мм</t>
  </si>
  <si>
    <t>Заглушка D40  мм</t>
  </si>
  <si>
    <t>Заглушка D45 мм</t>
  </si>
  <si>
    <t>Заглушка D50 мм</t>
  </si>
  <si>
    <t>Заглушка D57 мм</t>
  </si>
  <si>
    <t>Заглушка D72 мм</t>
  </si>
  <si>
    <t>Заглушка D80 мм</t>
  </si>
  <si>
    <t>Заглушка D89 мм</t>
  </si>
  <si>
    <t>Заглушка D89 сталь мм</t>
  </si>
  <si>
    <t>Емаль ПФ-116 Зебра 2,8 кг. (темно-сірий)</t>
  </si>
  <si>
    <t>Гайка М10 DIN934 6.0 БП</t>
  </si>
  <si>
    <t>Гайка М12 DIN934 6.0 цб</t>
  </si>
  <si>
    <t>Гайка М12 без покриття</t>
  </si>
  <si>
    <t>Гайка М6 DIN934 6.0 БП</t>
  </si>
  <si>
    <t>Шайба пл 20 оц (гровер)</t>
  </si>
  <si>
    <t>Шайба пл 30 оц  (гровер)</t>
  </si>
  <si>
    <t>Шайба пл 36 оц</t>
  </si>
  <si>
    <t>Шпилька М12 L 2</t>
  </si>
  <si>
    <t>Шпилька М16 L 1 без покриття</t>
  </si>
  <si>
    <t>Труба  45*3 мм безшовна</t>
  </si>
  <si>
    <t>Труба  48.3*5 мм безшовна</t>
  </si>
  <si>
    <t>Труба 159*4.5 мм безшовна</t>
  </si>
  <si>
    <t>Штакетник металевий</t>
  </si>
  <si>
    <t>загальний вигляд</t>
  </si>
  <si>
    <t>Довжина м.п</t>
  </si>
  <si>
    <t>Товщ. Мет-ла</t>
  </si>
  <si>
    <t>Корис.</t>
  </si>
  <si>
    <t>1,25-2</t>
  </si>
  <si>
    <t xml:space="preserve"> -</t>
  </si>
  <si>
    <t>Страна</t>
  </si>
  <si>
    <t>Покры-тие</t>
  </si>
  <si>
    <t>Ширина, мм</t>
  </si>
  <si>
    <t>AZ-185</t>
  </si>
  <si>
    <t>Євроштакетник преміум</t>
  </si>
  <si>
    <t>Штакетник</t>
  </si>
  <si>
    <t>Штакетник преміум</t>
  </si>
  <si>
    <t>Система PROFIL 90*75</t>
  </si>
  <si>
    <t xml:space="preserve">Ціна за 1 шт </t>
  </si>
  <si>
    <t>Система PROFIL 130*100</t>
  </si>
  <si>
    <t xml:space="preserve">Ринва Ø90, довж. 3м </t>
  </si>
  <si>
    <t xml:space="preserve">Ринва Ø130, довж. 3м </t>
  </si>
  <si>
    <t>Труба водостічная Ø75, довж. 3м і 4м</t>
  </si>
  <si>
    <t>Труба водостічная Ø100, довж.3м і 4м</t>
  </si>
  <si>
    <t>Кут зовнішній "Z"  90º</t>
  </si>
  <si>
    <t>Кут зовнішній "Z" 90º</t>
  </si>
  <si>
    <t>Кут зовнішній "Z"  135º</t>
  </si>
  <si>
    <t>Кут внутрішній "W" 90º</t>
  </si>
  <si>
    <t>Кут внутрішній "W" 135º</t>
  </si>
  <si>
    <t>Кут довільній (80º -175º)</t>
  </si>
  <si>
    <t>Заглушка ринви права Р</t>
  </si>
  <si>
    <t>Заглушка ринви ліва L</t>
  </si>
  <si>
    <t>Лійка прохідна</t>
  </si>
  <si>
    <t>Лійка ліва L</t>
  </si>
  <si>
    <t>Лійка права Р</t>
  </si>
  <si>
    <t>Коліно Ø75/60º</t>
  </si>
  <si>
    <t>Коліно Ø100/60º</t>
  </si>
  <si>
    <t>Коліно дворозтрубне Ø75/67º</t>
  </si>
  <si>
    <t>Коліно дворозтрубне Ø100/67º</t>
  </si>
  <si>
    <t>З'єднувач труби</t>
  </si>
  <si>
    <t>З'єднувач ринви</t>
  </si>
  <si>
    <t>З'єднувач ринви  з вкладкою</t>
  </si>
  <si>
    <t>Ревізія без решітки</t>
  </si>
  <si>
    <t>Ревізія з решіткою</t>
  </si>
  <si>
    <t>Держак ринви ПВХ</t>
  </si>
  <si>
    <t xml:space="preserve">Трійник редукційний Ø100/75/67º </t>
  </si>
  <si>
    <t>Захисна сітка від листя LEVEX (2м)</t>
  </si>
  <si>
    <t xml:space="preserve">Трійник Ø75/75/67º </t>
  </si>
  <si>
    <t xml:space="preserve">Трійник   Ø100/100/67º </t>
  </si>
  <si>
    <t>Держак ринви металевий</t>
  </si>
  <si>
    <t>Держак ринви металевий малий</t>
  </si>
  <si>
    <t>Держак труби металевий L100</t>
  </si>
  <si>
    <t>Держак труби металевий L160</t>
  </si>
  <si>
    <t>Держак труби металевий L220</t>
  </si>
  <si>
    <t>Держак труби ПВХ L100</t>
  </si>
  <si>
    <t>Держак труби ПВХ L160</t>
  </si>
  <si>
    <t>Держак труби для вент. фасадів</t>
  </si>
  <si>
    <t>Держак труби ПВХ L220</t>
  </si>
  <si>
    <t>Відведення для збору води Ø75**</t>
  </si>
  <si>
    <t>Коліно  довільне</t>
  </si>
  <si>
    <t>Відведення для збору води Ø100**</t>
  </si>
  <si>
    <t>Коліно  довільне дворозтрубне</t>
  </si>
  <si>
    <t xml:space="preserve">Коліно  довільне </t>
  </si>
  <si>
    <t>Колодязь зливний боковий Ø75/Ø100*</t>
  </si>
  <si>
    <t xml:space="preserve">Коліно  довільне дворозтрубне </t>
  </si>
  <si>
    <t>Колодязь зливний прямий Ø75/Ø100*</t>
  </si>
  <si>
    <t>Трійник  довільний</t>
  </si>
  <si>
    <t>Горло ринви</t>
  </si>
  <si>
    <t>за запитом</t>
  </si>
  <si>
    <t xml:space="preserve">Труба ел. зв. 273*5 мм </t>
  </si>
  <si>
    <t xml:space="preserve">Труба ел. зв. 325*7 мм </t>
  </si>
  <si>
    <t xml:space="preserve">Труба профільна  50/30/1 </t>
  </si>
  <si>
    <t xml:space="preserve">Труба профільна  50/30/2 (5.9 - 6 м)  </t>
  </si>
  <si>
    <t xml:space="preserve">Труба профільна  50/50/3 (2-3 м) </t>
  </si>
  <si>
    <t xml:space="preserve">Труба профільна  60/20/2 </t>
  </si>
  <si>
    <t>Вміст цинку</t>
  </si>
  <si>
    <t>Товщ. металу</t>
  </si>
  <si>
    <t>Ціна</t>
  </si>
  <si>
    <t>Дріт ВР1 Ø6</t>
  </si>
  <si>
    <t>Сітка в рулоні 50/25/1,8 1/15 м. оцинк.</t>
  </si>
  <si>
    <t>Сітка в рулоні 50/50/1,8  1/30 м. оцинк.</t>
  </si>
  <si>
    <t>Сітка рабиця 35/35/1,6 1/10 м. оцинк.</t>
  </si>
  <si>
    <t>Сітка рабиця 35/35/1,6 1,2/10 м. оцинк.</t>
  </si>
  <si>
    <t>Сітка рабиця 35/35/1,6 1,5/10 м. оцинк.</t>
  </si>
  <si>
    <t>Сітка рабиця 35/35/1,6 1,8/10 м. оцинк.</t>
  </si>
  <si>
    <t>Сітка рабиця 35/35/1,6 2/10 м. оцинк.</t>
  </si>
  <si>
    <t>Сітка рабиця 50/50/1,6 1/10 м. оцинк.</t>
  </si>
  <si>
    <t>Сітка рабиця 50/50/1,6 1,2/10 м. оцинк.</t>
  </si>
  <si>
    <t>Сітка рабиця 50/50/1,6 1,5/10 м. оцинк.</t>
  </si>
  <si>
    <t>Сітка рабиця 50/50/1,6 1,8/10 м. оцинк.</t>
  </si>
  <si>
    <t>Сітка рабиця 50/50/1,6 2/10 м. оцинк.</t>
  </si>
  <si>
    <t>Труба профільна  10/10/1</t>
  </si>
  <si>
    <t>Труба профільна  60/40/2</t>
  </si>
  <si>
    <t>Швелер гнутий 100/50/4 L6</t>
  </si>
  <si>
    <t xml:space="preserve">Швелер гнутий 200/60/4 </t>
  </si>
  <si>
    <t xml:space="preserve">Швелер гнутий 240/67/2 </t>
  </si>
  <si>
    <t xml:space="preserve">Швелер гнутий 240/67/3 </t>
  </si>
  <si>
    <t>Труба  22*5 мм безшовна</t>
  </si>
  <si>
    <t>Труба  28*8 мм безшовна</t>
  </si>
  <si>
    <t>Труба  60*6 мм безшовна ст 20</t>
  </si>
  <si>
    <t>Труба  63,5*8 мм безшовна</t>
  </si>
  <si>
    <t>Труба  73*8 мм  безшовна</t>
  </si>
  <si>
    <t xml:space="preserve">Труба 140*5 мм безшовна </t>
  </si>
  <si>
    <t xml:space="preserve">Труба 159*5 мм безшовна </t>
  </si>
  <si>
    <t>Труба 377*9 мм безшовна</t>
  </si>
  <si>
    <t>Труба профільна  70/50/3</t>
  </si>
  <si>
    <t xml:space="preserve">Круг сталевий ф 10 мм </t>
  </si>
  <si>
    <t xml:space="preserve">Круг сталевий ф 12 мм </t>
  </si>
  <si>
    <t xml:space="preserve">Круг сталевий ф 14 мм </t>
  </si>
  <si>
    <t xml:space="preserve">Круг сталевий ф 16 мм </t>
  </si>
  <si>
    <t xml:space="preserve">Круг сталевий ф 18 мм </t>
  </si>
  <si>
    <t xml:space="preserve">Круг сталевий ф 20 мм </t>
  </si>
  <si>
    <t xml:space="preserve">Круг сталевий ф 60 мм </t>
  </si>
  <si>
    <t xml:space="preserve">Круг сталевий ф150 мм </t>
  </si>
  <si>
    <t>Труба профільна  35/35/1.5</t>
  </si>
  <si>
    <t>Труба ел. зв.  51*3 мм</t>
  </si>
  <si>
    <t>Відвід сталевий 90° Дн  25х2,3</t>
  </si>
  <si>
    <t>Труба  32*5 мм безшовна ст.20</t>
  </si>
  <si>
    <t>Труба  42*2,6 мм безшовна</t>
  </si>
  <si>
    <t>Лист сталевий г-к  3 мм 1500/3000 ст. 3ПС</t>
  </si>
  <si>
    <t>Труба ел. зв.  18*1.2 мм</t>
  </si>
  <si>
    <t>Пензель флейцовий "Лакра" 1,5дюйм (38мм)</t>
  </si>
  <si>
    <t>Пензель флейцовий "Лакра" 1дюйм (25мм)</t>
  </si>
  <si>
    <t>Пензель флейцовий "Лакра" 2,5дюйма (63мм)</t>
  </si>
  <si>
    <t>Пензель флейцовий "Лакра" 2дюйм (50мм)</t>
  </si>
  <si>
    <t>Електроди Моноліт ТМ MONOLITH  ф3мм 2.5 кг ПРО</t>
  </si>
  <si>
    <t>Двотавр 14</t>
  </si>
  <si>
    <t>ПК57</t>
  </si>
  <si>
    <t>ПС 10</t>
  </si>
  <si>
    <t>ПС 8</t>
  </si>
  <si>
    <t>ПК 35</t>
  </si>
  <si>
    <t>ПК 60</t>
  </si>
  <si>
    <t>ПК 75</t>
  </si>
  <si>
    <t>Плазмове різання</t>
  </si>
  <si>
    <t>Труба ел. зв. 102*2,5 мм</t>
  </si>
  <si>
    <t>Труба  40*4 мм безшовна</t>
  </si>
  <si>
    <t>Труба  57*3  мм безшовна</t>
  </si>
  <si>
    <t>Труба  65*4 мм безшовна</t>
  </si>
  <si>
    <t>Труба ел. зв.  60*2.5 мм</t>
  </si>
  <si>
    <t>Лист оц. 0,25 мм 1000/2000</t>
  </si>
  <si>
    <t>Фальцева покрівля</t>
  </si>
  <si>
    <t>Преміум</t>
  </si>
  <si>
    <t>Смарт</t>
  </si>
  <si>
    <t>Arvedi</t>
  </si>
  <si>
    <t>СмартThyssen krupp Pladur wrinkle</t>
  </si>
  <si>
    <t xml:space="preserve">Смарт Thyssen krupp Relief iceCrystal </t>
  </si>
  <si>
    <t>Фальцева покрівля з металу Arvedi Італія 0,5мм мат\ 0,45мм поліестер, Thyssen krupp Relief iceCrystal виготовляється під замовлення від 150м2</t>
  </si>
  <si>
    <t>Лист сталевий рифлений г/к 3 мм 1000/2000</t>
  </si>
  <si>
    <t>Лист сталевий рифлений г/к 3 мм 1000/4000</t>
  </si>
  <si>
    <t>Лист сталевий рифлений г/к 3 мм 1000/6000</t>
  </si>
  <si>
    <t>Лист сталевий рифлений г/к 3 мм 1250/2500</t>
  </si>
  <si>
    <t>Лист сталевий рифлений г/к 3 мм 1250/4000</t>
  </si>
  <si>
    <t>Лист сталевий рифлений г/к 3 мм 1500/6000</t>
  </si>
  <si>
    <t>Лист сталевий рифлений г/к 4 мм 1000/4000</t>
  </si>
  <si>
    <t>Лист сталевий рифлений г/к 4 мм 1250/4000</t>
  </si>
  <si>
    <t>Лист сталевий рифлений г/к 4 мм 1250/6000</t>
  </si>
  <si>
    <t>Лист сталевий рифлений г/к 4 мм 1500/6000</t>
  </si>
  <si>
    <t>Лист сталевий рифлений г/к 5 мм 1250/4000</t>
  </si>
  <si>
    <t>Лист сталевий рифлений г/к 5 мм 1250/6000</t>
  </si>
  <si>
    <t>Лист сталевий рифлений г/к 5 мм 1500/6000</t>
  </si>
  <si>
    <t>Лист сталевий рифлений г/к 6 мм 1250/4000</t>
  </si>
  <si>
    <t>Лист сталевий рифлений г/к 6 мм 1250/6000</t>
  </si>
  <si>
    <t>Лист сталевий рифлений г/к 6 мм 1500/6000</t>
  </si>
  <si>
    <t>Лист сталевий рифлений г/к 8 мм 1500/6000</t>
  </si>
  <si>
    <t>Труба ел. зв.  18*1 мм</t>
  </si>
  <si>
    <t xml:space="preserve">Труба ел. зв. 108*5 мм </t>
  </si>
  <si>
    <t>Труба профільна  60/20/1</t>
  </si>
  <si>
    <t>Труба профільна  80/20/1.2</t>
  </si>
  <si>
    <t>Двотавр IPE 300</t>
  </si>
  <si>
    <t>Круг сталевий ф  6 мм</t>
  </si>
  <si>
    <t>Труба ел. зв.  32*1.8 мм</t>
  </si>
  <si>
    <t>Труба ел. зв.  40*2 мм</t>
  </si>
  <si>
    <t>Труба ел. зв.  42*1,5 мм</t>
  </si>
  <si>
    <t>Труба ел. зв.  48*1 мм</t>
  </si>
  <si>
    <t>Труба ел. зв.  50*1,5 мм</t>
  </si>
  <si>
    <t>Труба  34*5 мм безшовна</t>
  </si>
  <si>
    <t>Труба  38*4 мм безшовна</t>
  </si>
  <si>
    <t>Труба  60*3 мм безшовна</t>
  </si>
  <si>
    <t>дог</t>
  </si>
  <si>
    <t>Класика</t>
  </si>
  <si>
    <t>Трапеція</t>
  </si>
  <si>
    <t>Хвиля</t>
  </si>
  <si>
    <t>Voestalpine</t>
  </si>
  <si>
    <t xml:space="preserve"> Австрія</t>
  </si>
  <si>
    <t>U.S.Steel</t>
  </si>
  <si>
    <t>Словакія</t>
  </si>
  <si>
    <t>Ferogal</t>
  </si>
  <si>
    <t>Китай</t>
  </si>
  <si>
    <t>цинк Z-100</t>
  </si>
  <si>
    <t>Труба ел. зв.  22*1.2 мм</t>
  </si>
  <si>
    <t>Труба профільна  16/16/2</t>
  </si>
  <si>
    <t>Труба профільна  60/15/1.2</t>
  </si>
  <si>
    <t>Метизи</t>
  </si>
  <si>
    <t>Труба ел. зв.  20*1  мм</t>
  </si>
  <si>
    <t>Труба ел. зв.  42,3*2.5 мм</t>
  </si>
  <si>
    <t>Труба профільна  15/15/0.8</t>
  </si>
  <si>
    <t>Лист оц. 0,3 мм 1000/2000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</si>
</sst>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8"/>
      <name val="Calibri"/>
      <family val="2"/>
      <charset val="204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rgb="FF000000"/>
      <name val="Calibri"/>
      <family val="2"/>
      <charset val="204"/>
    </font>
    <font>
      <b/>
      <sz val="11"/>
      <color rgb="FF222B35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sz val="11"/>
      <color rgb="FF222B35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indexed="64"/>
      <name val="Calibri"/>
      <family val="2"/>
      <charset val="204"/>
    </font>
    <font>
      <b/>
      <sz val="12"/>
      <color indexed="64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8"/>
      <color theme="3" tint="-0.499984740745262"/>
      <name val="Calibri"/>
      <family val="2"/>
      <charset val="204"/>
      <scheme val="minor"/>
    </font>
    <font>
      <b/>
      <sz val="9"/>
      <color indexed="64"/>
      <name val="Calibri"/>
      <family val="2"/>
      <charset val="204"/>
    </font>
    <font>
      <b/>
      <sz val="12"/>
      <color indexed="64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BE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BE200"/>
        <bgColor rgb="FFFBE200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9" fillId="0" borderId="0"/>
    <xf numFmtId="0" fontId="31" fillId="0" borderId="0"/>
  </cellStyleXfs>
  <cellXfs count="336">
    <xf numFmtId="0" fontId="0" fillId="0" borderId="0" xfId="0"/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/>
    </xf>
    <xf numFmtId="0" fontId="6" fillId="2" borderId="1" xfId="0" applyFont="1" applyFill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/>
    </xf>
    <xf numFmtId="0" fontId="6" fillId="2" borderId="4" xfId="0" applyFont="1" applyFill="1" applyBorder="1"/>
    <xf numFmtId="0" fontId="16" fillId="2" borderId="1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65" fontId="0" fillId="0" borderId="0" xfId="0" applyNumberFormat="1"/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2" fontId="0" fillId="0" borderId="1" xfId="0" applyNumberForma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vertical="center"/>
    </xf>
    <xf numFmtId="2" fontId="20" fillId="3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2" fontId="28" fillId="3" borderId="1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34" fillId="8" borderId="26" xfId="0" applyFont="1" applyFill="1" applyBorder="1" applyAlignment="1">
      <alignment vertical="center" wrapText="1"/>
    </xf>
    <xf numFmtId="0" fontId="10" fillId="6" borderId="1" xfId="3" applyFont="1" applyFill="1" applyBorder="1" applyAlignment="1">
      <alignment horizontal="left" vertical="top"/>
    </xf>
    <xf numFmtId="2" fontId="9" fillId="0" borderId="1" xfId="3" applyNumberFormat="1" applyFont="1" applyBorder="1" applyAlignment="1">
      <alignment horizontal="center" vertical="top"/>
    </xf>
    <xf numFmtId="0" fontId="29" fillId="3" borderId="1" xfId="0" applyFont="1" applyFill="1" applyBorder="1" applyAlignment="1">
      <alignment horizontal="left"/>
    </xf>
    <xf numFmtId="2" fontId="7" fillId="0" borderId="1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 wrapText="1"/>
    </xf>
    <xf numFmtId="2" fontId="20" fillId="9" borderId="4" xfId="0" applyNumberFormat="1" applyFont="1" applyFill="1" applyBorder="1" applyAlignment="1">
      <alignment horizontal="center" vertical="center" wrapText="1"/>
    </xf>
    <xf numFmtId="2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9" fillId="0" borderId="0" xfId="0" applyFont="1"/>
    <xf numFmtId="0" fontId="29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5" fontId="3" fillId="0" borderId="1" xfId="0" applyNumberFormat="1" applyFont="1" applyBorder="1" applyAlignment="1">
      <alignment horizontal="center"/>
    </xf>
    <xf numFmtId="0" fontId="35" fillId="10" borderId="33" xfId="0" applyFont="1" applyFill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 wrapText="1"/>
    </xf>
    <xf numFmtId="0" fontId="38" fillId="11" borderId="1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2" fontId="37" fillId="0" borderId="1" xfId="0" applyNumberFormat="1" applyFont="1" applyBorder="1" applyAlignment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1" fillId="0" borderId="0" xfId="0" applyFont="1"/>
    <xf numFmtId="0" fontId="44" fillId="0" borderId="0" xfId="0" applyFont="1" applyAlignment="1">
      <alignment vertical="center"/>
    </xf>
    <xf numFmtId="2" fontId="45" fillId="0" borderId="0" xfId="0" applyNumberFormat="1" applyFont="1" applyAlignment="1">
      <alignment vertical="center"/>
    </xf>
    <xf numFmtId="2" fontId="42" fillId="0" borderId="0" xfId="0" applyNumberFormat="1" applyFont="1"/>
    <xf numFmtId="2" fontId="6" fillId="3" borderId="2" xfId="0" applyNumberFormat="1" applyFont="1" applyFill="1" applyBorder="1" applyAlignment="1" applyProtection="1">
      <alignment horizontal="left" vertical="center" wrapText="1"/>
      <protection locked="0"/>
    </xf>
    <xf numFmtId="2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2" fontId="47" fillId="0" borderId="1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23" fillId="13" borderId="1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2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3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4" xfId="0" applyNumberFormat="1" applyFont="1" applyFill="1" applyBorder="1" applyAlignment="1" applyProtection="1">
      <alignment horizontal="left" vertical="center" wrapText="1"/>
      <protection locked="0"/>
    </xf>
    <xf numFmtId="2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0" fillId="0" borderId="2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right" vertical="center"/>
    </xf>
    <xf numFmtId="0" fontId="23" fillId="4" borderId="3" xfId="0" applyFont="1" applyFill="1" applyBorder="1" applyAlignment="1">
      <alignment horizontal="right" vertical="center"/>
    </xf>
    <xf numFmtId="0" fontId="23" fillId="4" borderId="4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9" fillId="7" borderId="28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>
      <alignment horizontal="center" vertical="center" wrapText="1"/>
    </xf>
    <xf numFmtId="0" fontId="29" fillId="7" borderId="17" xfId="0" applyFont="1" applyFill="1" applyBorder="1" applyAlignment="1">
      <alignment horizontal="center" vertical="center" wrapText="1"/>
    </xf>
    <xf numFmtId="0" fontId="29" fillId="7" borderId="24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8" xfId="0" applyFont="1" applyFill="1" applyBorder="1" applyAlignment="1">
      <alignment horizontal="right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" fontId="6" fillId="9" borderId="5" xfId="0" applyNumberFormat="1" applyFont="1" applyFill="1" applyBorder="1" applyAlignment="1">
      <alignment horizontal="center" vertical="center"/>
    </xf>
    <xf numFmtId="1" fontId="6" fillId="9" borderId="12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11" borderId="1" xfId="0" applyFont="1" applyFill="1" applyBorder="1" applyAlignment="1">
      <alignment horizontal="center" vertical="center" wrapText="1"/>
    </xf>
    <xf numFmtId="0" fontId="36" fillId="10" borderId="31" xfId="0" applyFont="1" applyFill="1" applyBorder="1" applyAlignment="1">
      <alignment horizontal="center" vertical="center" wrapText="1"/>
    </xf>
    <xf numFmtId="0" fontId="36" fillId="10" borderId="32" xfId="0" applyFont="1" applyFill="1" applyBorder="1" applyAlignment="1">
      <alignment horizontal="center" vertical="center" wrapText="1"/>
    </xf>
    <xf numFmtId="0" fontId="36" fillId="10" borderId="33" xfId="0" applyFont="1" applyFill="1" applyBorder="1" applyAlignment="1">
      <alignment horizontal="center" vertical="center" wrapText="1"/>
    </xf>
    <xf numFmtId="0" fontId="39" fillId="11" borderId="1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2" fontId="37" fillId="0" borderId="5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23" fillId="13" borderId="6" xfId="0" applyFont="1" applyFill="1" applyBorder="1" applyAlignment="1">
      <alignment horizontal="right" vertical="center"/>
    </xf>
    <xf numFmtId="0" fontId="23" fillId="13" borderId="7" xfId="0" applyFont="1" applyFill="1" applyBorder="1" applyAlignment="1">
      <alignment horizontal="right" vertical="center"/>
    </xf>
    <xf numFmtId="0" fontId="23" fillId="13" borderId="8" xfId="0" applyFont="1" applyFill="1" applyBorder="1" applyAlignment="1">
      <alignment horizontal="right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23" fillId="13" borderId="2" xfId="0" applyFont="1" applyFill="1" applyBorder="1" applyAlignment="1">
      <alignment horizontal="right" vertical="center"/>
    </xf>
    <xf numFmtId="0" fontId="23" fillId="13" borderId="3" xfId="0" applyFont="1" applyFill="1" applyBorder="1" applyAlignment="1">
      <alignment horizontal="right" vertical="center"/>
    </xf>
    <xf numFmtId="0" fontId="23" fillId="13" borderId="4" xfId="0" applyFont="1" applyFill="1" applyBorder="1" applyAlignment="1">
      <alignment horizontal="right" vertical="center"/>
    </xf>
    <xf numFmtId="0" fontId="12" fillId="12" borderId="6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53" fillId="14" borderId="34" xfId="0" applyFont="1" applyFill="1" applyBorder="1" applyAlignment="1">
      <alignment horizontal="center" vertical="center" wrapText="1"/>
    </xf>
    <xf numFmtId="0" fontId="53" fillId="14" borderId="35" xfId="0" applyFont="1" applyFill="1" applyBorder="1" applyAlignment="1">
      <alignment horizontal="center" vertical="center" wrapText="1"/>
    </xf>
    <xf numFmtId="0" fontId="53" fillId="14" borderId="36" xfId="0" applyFont="1" applyFill="1" applyBorder="1" applyAlignment="1">
      <alignment horizontal="center" vertical="center" wrapText="1"/>
    </xf>
    <xf numFmtId="0" fontId="53" fillId="14" borderId="37" xfId="0" applyFont="1" applyFill="1" applyBorder="1" applyAlignment="1">
      <alignment horizontal="center" vertical="center" wrapText="1"/>
    </xf>
    <xf numFmtId="0" fontId="53" fillId="14" borderId="0" xfId="0" applyFont="1" applyFill="1" applyAlignment="1">
      <alignment horizontal="center" vertical="center" wrapText="1"/>
    </xf>
    <xf numFmtId="0" fontId="53" fillId="14" borderId="38" xfId="0" applyFont="1" applyFill="1" applyBorder="1" applyAlignment="1">
      <alignment horizontal="center" vertical="center" wrapText="1"/>
    </xf>
    <xf numFmtId="0" fontId="53" fillId="14" borderId="39" xfId="0" applyFont="1" applyFill="1" applyBorder="1" applyAlignment="1">
      <alignment horizontal="center" vertical="center" wrapText="1"/>
    </xf>
    <xf numFmtId="0" fontId="53" fillId="14" borderId="40" xfId="0" applyFont="1" applyFill="1" applyBorder="1" applyAlignment="1">
      <alignment horizontal="center" vertical="center" wrapText="1"/>
    </xf>
    <xf numFmtId="0" fontId="53" fillId="14" borderId="4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2" fontId="47" fillId="0" borderId="5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</cellXfs>
  <cellStyles count="4">
    <cellStyle name="Обычный" xfId="0" builtinId="0"/>
    <cellStyle name="Обычный 2" xfId="2" xr:uid="{00000000-0005-0000-0000-000001000000}"/>
    <cellStyle name="Обычный_гайка" xfId="3" xr:uid="{00000000-0005-0000-0000-000002000000}"/>
    <cellStyle name="Финансовый" xfId="1" builtinId="3"/>
  </cellStyles>
  <dxfs count="0"/>
  <tableStyles count="0" defaultTableStyle="TableStyleMedium2" defaultPivotStyle="PivotStyleLight16"/>
  <colors>
    <mruColors>
      <color rgb="FFFB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g"/><Relationship Id="rId3" Type="http://schemas.openxmlformats.org/officeDocument/2006/relationships/image" Target="../media/image4.jpg"/><Relationship Id="rId7" Type="http://schemas.openxmlformats.org/officeDocument/2006/relationships/image" Target="../media/image8.jp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7.jpg"/><Relationship Id="rId5" Type="http://schemas.openxmlformats.org/officeDocument/2006/relationships/image" Target="../media/image6.jpg"/><Relationship Id="rId4" Type="http://schemas.openxmlformats.org/officeDocument/2006/relationships/image" Target="../media/image5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10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  <xdr:twoCellAnchor editAs="oneCell">
    <xdr:from>
      <xdr:col>5</xdr:col>
      <xdr:colOff>257175</xdr:colOff>
      <xdr:row>5</xdr:row>
      <xdr:rowOff>0</xdr:rowOff>
    </xdr:from>
    <xdr:to>
      <xdr:col>7</xdr:col>
      <xdr:colOff>228600</xdr:colOff>
      <xdr:row>6</xdr:row>
      <xdr:rowOff>142874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1000125"/>
          <a:ext cx="119062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285750</xdr:colOff>
      <xdr:row>7</xdr:row>
      <xdr:rowOff>19050</xdr:rowOff>
    </xdr:from>
    <xdr:to>
      <xdr:col>7</xdr:col>
      <xdr:colOff>304800</xdr:colOff>
      <xdr:row>8</xdr:row>
      <xdr:rowOff>200025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495425"/>
          <a:ext cx="1238250" cy="41910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9</xdr:row>
      <xdr:rowOff>38100</xdr:rowOff>
    </xdr:from>
    <xdr:to>
      <xdr:col>7</xdr:col>
      <xdr:colOff>304800</xdr:colOff>
      <xdr:row>11</xdr:row>
      <xdr:rowOff>209550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1990725"/>
          <a:ext cx="1238250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12</xdr:row>
      <xdr:rowOff>171450</xdr:rowOff>
    </xdr:from>
    <xdr:to>
      <xdr:col>7</xdr:col>
      <xdr:colOff>285750</xdr:colOff>
      <xdr:row>15</xdr:row>
      <xdr:rowOff>38100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6950" y="28384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285750</xdr:colOff>
      <xdr:row>16</xdr:row>
      <xdr:rowOff>171450</xdr:rowOff>
    </xdr:from>
    <xdr:to>
      <xdr:col>7</xdr:col>
      <xdr:colOff>304800</xdr:colOff>
      <xdr:row>19</xdr:row>
      <xdr:rowOff>38100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37909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228600</xdr:colOff>
      <xdr:row>20</xdr:row>
      <xdr:rowOff>57150</xdr:rowOff>
    </xdr:from>
    <xdr:to>
      <xdr:col>7</xdr:col>
      <xdr:colOff>247650</xdr:colOff>
      <xdr:row>22</xdr:row>
      <xdr:rowOff>161925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8850" y="46291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295275</xdr:colOff>
      <xdr:row>29</xdr:row>
      <xdr:rowOff>190500</xdr:rowOff>
    </xdr:from>
    <xdr:to>
      <xdr:col>7</xdr:col>
      <xdr:colOff>314325</xdr:colOff>
      <xdr:row>32</xdr:row>
      <xdr:rowOff>114300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5525" y="6905625"/>
          <a:ext cx="1238250" cy="638175"/>
        </a:xfrm>
        <a:prstGeom prst="rect">
          <a:avLst/>
        </a:prstGeom>
      </xdr:spPr>
    </xdr:pic>
    <xdr:clientData/>
  </xdr:twoCellAnchor>
  <xdr:twoCellAnchor editAs="oneCell">
    <xdr:from>
      <xdr:col>5</xdr:col>
      <xdr:colOff>247650</xdr:colOff>
      <xdr:row>23</xdr:row>
      <xdr:rowOff>104775</xdr:rowOff>
    </xdr:from>
    <xdr:to>
      <xdr:col>7</xdr:col>
      <xdr:colOff>266700</xdr:colOff>
      <xdr:row>25</xdr:row>
      <xdr:rowOff>209550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5391150"/>
          <a:ext cx="1238250" cy="58102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26</xdr:row>
      <xdr:rowOff>104775</xdr:rowOff>
    </xdr:from>
    <xdr:to>
      <xdr:col>7</xdr:col>
      <xdr:colOff>238125</xdr:colOff>
      <xdr:row>28</xdr:row>
      <xdr:rowOff>209550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6105525"/>
          <a:ext cx="1238250" cy="5810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2</xdr:row>
      <xdr:rowOff>161632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6</xdr:row>
      <xdr:rowOff>87157</xdr:rowOff>
    </xdr:from>
    <xdr:to>
      <xdr:col>7</xdr:col>
      <xdr:colOff>533400</xdr:colOff>
      <xdr:row>15</xdr:row>
      <xdr:rowOff>207496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1325407"/>
          <a:ext cx="1619250" cy="2263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2</xdr:row>
      <xdr:rowOff>152107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2</xdr:row>
      <xdr:rowOff>161632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DA83A14-D8BB-4145-8C6E-A45BA1B95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  <xdr:twoCellAnchor editAs="oneCell">
    <xdr:from>
      <xdr:col>5</xdr:col>
      <xdr:colOff>504824</xdr:colOff>
      <xdr:row>5</xdr:row>
      <xdr:rowOff>104774</xdr:rowOff>
    </xdr:from>
    <xdr:to>
      <xdr:col>8</xdr:col>
      <xdr:colOff>152400</xdr:colOff>
      <xdr:row>10</xdr:row>
      <xdr:rowOff>108346</xdr:rowOff>
    </xdr:to>
    <xdr:pic>
      <xdr:nvPicPr>
        <xdr:cNvPr id="3" name="Рисунок 2" descr="изображение_viber_2022-06-02_17-20-58-978.png">
          <a:extLst>
            <a:ext uri="{FF2B5EF4-FFF2-40B4-BE49-F238E27FC236}">
              <a16:creationId xmlns:a16="http://schemas.microsoft.com/office/drawing/2014/main" id="{E68B0A3A-7AE7-4902-A63B-BA7A83DF4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5074" y="1181099"/>
          <a:ext cx="2105026" cy="119419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2</xdr:row>
      <xdr:rowOff>161632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7735A8B-A7EE-498F-BFC3-50D8DACD8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133350</xdr:rowOff>
    </xdr:from>
    <xdr:to>
      <xdr:col>4</xdr:col>
      <xdr:colOff>47625</xdr:colOff>
      <xdr:row>3</xdr:row>
      <xdr:rowOff>56857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50"/>
          <a:ext cx="1962150" cy="49500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4</xdr:col>
      <xdr:colOff>47625</xdr:colOff>
      <xdr:row>3</xdr:row>
      <xdr:rowOff>66382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1962150" cy="49500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47625</xdr:colOff>
      <xdr:row>3</xdr:row>
      <xdr:rowOff>28282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962150" cy="49500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4</xdr:col>
      <xdr:colOff>47625</xdr:colOff>
      <xdr:row>3</xdr:row>
      <xdr:rowOff>28282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1962150" cy="49500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38100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2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57150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124118</xdr:rowOff>
    </xdr:from>
    <xdr:to>
      <xdr:col>4</xdr:col>
      <xdr:colOff>57150</xdr:colOff>
      <xdr:row>3</xdr:row>
      <xdr:rowOff>47625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118"/>
          <a:ext cx="1962150" cy="495007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3</xdr:row>
      <xdr:rowOff>37807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38100</xdr:colOff>
      <xdr:row>3</xdr:row>
      <xdr:rowOff>47332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47625</xdr:colOff>
      <xdr:row>2</xdr:row>
      <xdr:rowOff>199732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962150" cy="4950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47625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4</xdr:col>
      <xdr:colOff>57150</xdr:colOff>
      <xdr:row>3</xdr:row>
      <xdr:rowOff>47332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962150" cy="495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1"/>
  <sheetViews>
    <sheetView tabSelected="1" workbookViewId="0">
      <pane ySplit="5" topLeftCell="A6" activePane="bottomLeft" state="frozen"/>
      <selection pane="bottomLeft" sqref="A1:E4"/>
    </sheetView>
  </sheetViews>
  <sheetFormatPr defaultRowHeight="15" x14ac:dyDescent="0.25"/>
  <cols>
    <col min="1" max="1" width="1.28515625" customWidth="1"/>
    <col min="5" max="5" width="1.28515625" customWidth="1"/>
    <col min="6" max="6" width="37" customWidth="1"/>
    <col min="10" max="10" width="18.140625" customWidth="1"/>
  </cols>
  <sheetData>
    <row r="1" spans="1:18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ht="15" customHeight="1" x14ac:dyDescent="0.25">
      <c r="A3" s="119"/>
      <c r="B3" s="119"/>
      <c r="C3" s="119"/>
      <c r="D3" s="119"/>
      <c r="E3" s="119"/>
      <c r="F3" s="114" t="s">
        <v>0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7" t="s">
        <v>1100</v>
      </c>
      <c r="B5" s="108"/>
      <c r="C5" s="108"/>
      <c r="D5" s="108"/>
      <c r="E5" s="109"/>
      <c r="F5" s="6" t="s">
        <v>744</v>
      </c>
      <c r="G5" s="14" t="s">
        <v>745</v>
      </c>
      <c r="H5" s="111" t="s">
        <v>747</v>
      </c>
      <c r="I5" s="112"/>
      <c r="J5" s="17" t="s">
        <v>748</v>
      </c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customHeight="1" x14ac:dyDescent="0.3">
      <c r="A6" s="110"/>
      <c r="B6" s="110"/>
      <c r="C6" s="110"/>
      <c r="D6" s="110"/>
      <c r="E6" s="110"/>
      <c r="F6" s="51" t="s">
        <v>30</v>
      </c>
      <c r="G6" s="1">
        <v>0.24</v>
      </c>
      <c r="H6" s="105">
        <f>J6/1000*G6</f>
        <v>9.3048000000000002</v>
      </c>
      <c r="I6" s="106"/>
      <c r="J6" s="67">
        <v>38770</v>
      </c>
      <c r="K6" s="5" t="s">
        <v>1056</v>
      </c>
      <c r="M6" s="28"/>
    </row>
    <row r="7" spans="1:18" ht="18.75" customHeight="1" x14ac:dyDescent="0.3">
      <c r="A7" s="2"/>
      <c r="B7" s="108" t="s">
        <v>0</v>
      </c>
      <c r="C7" s="108"/>
      <c r="D7" s="108"/>
      <c r="E7" s="2"/>
      <c r="F7" s="35" t="s">
        <v>282</v>
      </c>
      <c r="G7" s="1">
        <v>0.44</v>
      </c>
      <c r="H7" s="105">
        <f t="shared" ref="H7:H23" si="0">J7/1000*G7</f>
        <v>13.701600000000001</v>
      </c>
      <c r="I7" s="106"/>
      <c r="J7" s="67">
        <v>31140</v>
      </c>
      <c r="K7" s="5" t="s">
        <v>1056</v>
      </c>
      <c r="M7" s="28"/>
    </row>
    <row r="8" spans="1:18" ht="18.75" customHeight="1" x14ac:dyDescent="0.3">
      <c r="A8" s="2"/>
      <c r="B8" s="102" t="s">
        <v>1078</v>
      </c>
      <c r="C8" s="102"/>
      <c r="D8" s="102"/>
      <c r="E8" s="2"/>
      <c r="F8" s="35" t="s">
        <v>31</v>
      </c>
      <c r="G8" s="1">
        <v>0.44</v>
      </c>
      <c r="H8" s="105">
        <f t="shared" si="0"/>
        <v>15.5276</v>
      </c>
      <c r="I8" s="106"/>
      <c r="J8" s="67">
        <v>35290</v>
      </c>
      <c r="K8" s="5" t="s">
        <v>1056</v>
      </c>
      <c r="M8" s="28"/>
    </row>
    <row r="9" spans="1:18" ht="18.75" customHeight="1" x14ac:dyDescent="0.3">
      <c r="A9" s="2"/>
      <c r="B9" s="102" t="s">
        <v>773</v>
      </c>
      <c r="C9" s="102"/>
      <c r="D9" s="102"/>
      <c r="E9" s="2"/>
      <c r="F9" s="35" t="s">
        <v>283</v>
      </c>
      <c r="G9" s="1">
        <v>0.62</v>
      </c>
      <c r="H9" s="105">
        <f t="shared" si="0"/>
        <v>19.306799999999999</v>
      </c>
      <c r="I9" s="106"/>
      <c r="J9" s="67">
        <v>31140</v>
      </c>
      <c r="K9" s="5" t="s">
        <v>1056</v>
      </c>
      <c r="M9" s="28"/>
    </row>
    <row r="10" spans="1:18" ht="18.75" customHeight="1" x14ac:dyDescent="0.3">
      <c r="A10" s="110"/>
      <c r="B10" s="110"/>
      <c r="C10" s="110"/>
      <c r="D10" s="110"/>
      <c r="E10" s="110"/>
      <c r="F10" s="35" t="s">
        <v>32</v>
      </c>
      <c r="G10" s="1">
        <v>0.62</v>
      </c>
      <c r="H10" s="105">
        <f t="shared" si="0"/>
        <v>21.637999999999998</v>
      </c>
      <c r="I10" s="106"/>
      <c r="J10" s="67">
        <v>34900</v>
      </c>
      <c r="K10" s="5" t="s">
        <v>1056</v>
      </c>
      <c r="M10" s="28"/>
    </row>
    <row r="11" spans="1:18" ht="18.75" customHeight="1" x14ac:dyDescent="0.3">
      <c r="A11" s="2"/>
      <c r="B11" s="108" t="s">
        <v>777</v>
      </c>
      <c r="C11" s="108"/>
      <c r="D11" s="108"/>
      <c r="E11" s="2"/>
      <c r="F11" s="35" t="s">
        <v>285</v>
      </c>
      <c r="G11" s="1">
        <v>0.9</v>
      </c>
      <c r="H11" s="105">
        <f t="shared" si="0"/>
        <v>28.097999999999999</v>
      </c>
      <c r="I11" s="106"/>
      <c r="J11" s="67">
        <v>31220</v>
      </c>
      <c r="K11" s="5" t="s">
        <v>1056</v>
      </c>
      <c r="M11" s="28"/>
    </row>
    <row r="12" spans="1:18" ht="18.75" customHeight="1" x14ac:dyDescent="0.3">
      <c r="A12" s="110"/>
      <c r="B12" s="110"/>
      <c r="C12" s="110"/>
      <c r="D12" s="110"/>
      <c r="E12" s="110"/>
      <c r="F12" s="35" t="s">
        <v>33</v>
      </c>
      <c r="G12" s="1">
        <v>0.9</v>
      </c>
      <c r="H12" s="105">
        <f t="shared" si="0"/>
        <v>31.05</v>
      </c>
      <c r="I12" s="106"/>
      <c r="J12" s="67">
        <v>34500</v>
      </c>
      <c r="K12" s="5" t="s">
        <v>1056</v>
      </c>
      <c r="M12" s="28"/>
    </row>
    <row r="13" spans="1:18" ht="18.75" customHeight="1" x14ac:dyDescent="0.3">
      <c r="A13" s="2"/>
      <c r="B13" s="108" t="s">
        <v>778</v>
      </c>
      <c r="C13" s="108"/>
      <c r="D13" s="108"/>
      <c r="E13" s="2"/>
      <c r="F13" s="35" t="s">
        <v>284</v>
      </c>
      <c r="G13" s="1">
        <v>1.28</v>
      </c>
      <c r="H13" s="105">
        <f t="shared" si="0"/>
        <v>39.859200000000001</v>
      </c>
      <c r="I13" s="106"/>
      <c r="J13" s="67">
        <v>31140</v>
      </c>
      <c r="K13" s="5" t="s">
        <v>1056</v>
      </c>
      <c r="M13" s="28"/>
    </row>
    <row r="14" spans="1:18" ht="18.75" customHeight="1" x14ac:dyDescent="0.3">
      <c r="A14" s="2"/>
      <c r="B14" s="116"/>
      <c r="C14" s="117"/>
      <c r="D14" s="118"/>
      <c r="E14" s="2"/>
      <c r="F14" s="35" t="s">
        <v>34</v>
      </c>
      <c r="G14" s="1">
        <v>1.28</v>
      </c>
      <c r="H14" s="105">
        <f t="shared" si="0"/>
        <v>44.147200000000005</v>
      </c>
      <c r="I14" s="106"/>
      <c r="J14" s="67">
        <v>34490</v>
      </c>
      <c r="K14" s="5" t="s">
        <v>1056</v>
      </c>
      <c r="M14" s="28"/>
    </row>
    <row r="15" spans="1:18" ht="18.75" customHeight="1" x14ac:dyDescent="0.3">
      <c r="A15" s="2"/>
      <c r="B15" s="108" t="s">
        <v>779</v>
      </c>
      <c r="C15" s="108"/>
      <c r="D15" s="108"/>
      <c r="E15" s="2"/>
      <c r="F15" s="35" t="s">
        <v>35</v>
      </c>
      <c r="G15" s="1">
        <v>1.28</v>
      </c>
      <c r="H15" s="105">
        <f t="shared" si="0"/>
        <v>44.147200000000005</v>
      </c>
      <c r="I15" s="106"/>
      <c r="J15" s="67">
        <v>34490</v>
      </c>
      <c r="K15" s="5" t="s">
        <v>1056</v>
      </c>
      <c r="M15" s="28"/>
    </row>
    <row r="16" spans="1:18" ht="18.75" customHeight="1" x14ac:dyDescent="0.3">
      <c r="A16" s="2"/>
      <c r="B16" s="116"/>
      <c r="C16" s="117"/>
      <c r="D16" s="118"/>
      <c r="E16" s="2"/>
      <c r="F16" s="35" t="s">
        <v>36</v>
      </c>
      <c r="G16" s="1">
        <v>1.58</v>
      </c>
      <c r="H16" s="105">
        <f t="shared" si="0"/>
        <v>54.936600000000006</v>
      </c>
      <c r="I16" s="106"/>
      <c r="J16" s="67">
        <v>34770</v>
      </c>
      <c r="K16" s="5" t="s">
        <v>1056</v>
      </c>
      <c r="M16" s="28"/>
    </row>
    <row r="17" spans="1:13" ht="18.75" customHeight="1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5" t="s">
        <v>37</v>
      </c>
      <c r="G17" s="1">
        <v>2</v>
      </c>
      <c r="H17" s="105">
        <f t="shared" si="0"/>
        <v>68.98</v>
      </c>
      <c r="I17" s="106"/>
      <c r="J17" s="67">
        <v>34490</v>
      </c>
      <c r="K17" s="5" t="s">
        <v>1056</v>
      </c>
      <c r="M17" s="28"/>
    </row>
    <row r="18" spans="1:13" ht="18.75" customHeight="1" x14ac:dyDescent="0.3">
      <c r="A18" s="2"/>
      <c r="B18" s="116"/>
      <c r="C18" s="117"/>
      <c r="D18" s="118"/>
      <c r="E18" s="2"/>
      <c r="F18" s="35" t="s">
        <v>38</v>
      </c>
      <c r="G18" s="1">
        <v>2.4700000000000002</v>
      </c>
      <c r="H18" s="105">
        <f t="shared" si="0"/>
        <v>85.190300000000008</v>
      </c>
      <c r="I18" s="106"/>
      <c r="J18" s="67">
        <v>34490</v>
      </c>
      <c r="K18" s="5" t="s">
        <v>1056</v>
      </c>
      <c r="M18" s="28"/>
    </row>
    <row r="19" spans="1:13" ht="18.75" customHeight="1" x14ac:dyDescent="0.3">
      <c r="A19" s="2"/>
      <c r="B19" s="108" t="s">
        <v>873</v>
      </c>
      <c r="C19" s="108"/>
      <c r="D19" s="108"/>
      <c r="E19" s="2"/>
      <c r="F19" s="35" t="s">
        <v>39</v>
      </c>
      <c r="G19" s="1">
        <v>2.98</v>
      </c>
      <c r="H19" s="105">
        <f t="shared" si="0"/>
        <v>103.40600000000001</v>
      </c>
      <c r="I19" s="106"/>
      <c r="J19" s="67">
        <v>34700</v>
      </c>
      <c r="K19" s="5" t="s">
        <v>1056</v>
      </c>
      <c r="M19" s="28"/>
    </row>
    <row r="20" spans="1:13" ht="18.75" customHeight="1" x14ac:dyDescent="0.3">
      <c r="A20" s="2"/>
      <c r="B20" s="102" t="s">
        <v>780</v>
      </c>
      <c r="C20" s="102"/>
      <c r="D20" s="102"/>
      <c r="E20" s="2"/>
      <c r="F20" s="35" t="s">
        <v>40</v>
      </c>
      <c r="G20" s="1">
        <v>3.85</v>
      </c>
      <c r="H20" s="105">
        <f t="shared" si="0"/>
        <v>132.78650000000002</v>
      </c>
      <c r="I20" s="106"/>
      <c r="J20" s="67">
        <v>34490</v>
      </c>
      <c r="K20" s="5" t="s">
        <v>1056</v>
      </c>
      <c r="M20" s="28"/>
    </row>
    <row r="21" spans="1:13" ht="18.75" customHeight="1" x14ac:dyDescent="0.3">
      <c r="A21" s="2"/>
      <c r="B21" s="102" t="s">
        <v>874</v>
      </c>
      <c r="C21" s="102"/>
      <c r="D21" s="102"/>
      <c r="E21" s="2"/>
      <c r="F21" s="35" t="s">
        <v>41</v>
      </c>
      <c r="G21" s="1">
        <v>4.83</v>
      </c>
      <c r="H21" s="105">
        <f t="shared" si="0"/>
        <v>166.58670000000001</v>
      </c>
      <c r="I21" s="106"/>
      <c r="J21" s="67">
        <v>34490</v>
      </c>
      <c r="K21" s="5" t="s">
        <v>1056</v>
      </c>
      <c r="M21" s="28"/>
    </row>
    <row r="22" spans="1:13" ht="18.75" customHeight="1" x14ac:dyDescent="0.3">
      <c r="A22" s="2"/>
      <c r="B22" s="102" t="s">
        <v>28</v>
      </c>
      <c r="C22" s="102"/>
      <c r="D22" s="102"/>
      <c r="E22" s="2"/>
      <c r="F22" s="35" t="s">
        <v>42</v>
      </c>
      <c r="G22" s="1">
        <v>6.31</v>
      </c>
      <c r="H22" s="105">
        <f t="shared" si="0"/>
        <v>219.90350000000001</v>
      </c>
      <c r="I22" s="106"/>
      <c r="J22" s="67">
        <v>34850</v>
      </c>
      <c r="K22" s="5" t="s">
        <v>1056</v>
      </c>
      <c r="M22" s="28"/>
    </row>
    <row r="23" spans="1:13" ht="18.75" customHeight="1" x14ac:dyDescent="0.3">
      <c r="A23" s="2"/>
      <c r="B23" s="102" t="s">
        <v>875</v>
      </c>
      <c r="C23" s="102"/>
      <c r="D23" s="102"/>
      <c r="E23" s="2"/>
      <c r="F23" s="35" t="s">
        <v>43</v>
      </c>
      <c r="G23" s="1">
        <v>7.99</v>
      </c>
      <c r="H23" s="105">
        <f t="shared" si="0"/>
        <v>309.77230000000003</v>
      </c>
      <c r="I23" s="106"/>
      <c r="J23" s="67">
        <v>38770</v>
      </c>
      <c r="K23" s="5" t="s">
        <v>1056</v>
      </c>
      <c r="M23" s="28"/>
    </row>
    <row r="24" spans="1:13" ht="18.75" customHeight="1" x14ac:dyDescent="0.3">
      <c r="A24" s="2"/>
      <c r="B24" s="102" t="s">
        <v>876</v>
      </c>
      <c r="C24" s="102"/>
      <c r="D24" s="102"/>
      <c r="E24" s="2"/>
      <c r="F24" s="28"/>
      <c r="G24" s="28"/>
      <c r="H24" s="28"/>
      <c r="I24" s="28"/>
      <c r="J24" s="28"/>
      <c r="K24" s="28"/>
      <c r="M24" s="28"/>
    </row>
    <row r="25" spans="1:13" ht="18.75" customHeight="1" x14ac:dyDescent="0.3">
      <c r="A25" s="2"/>
      <c r="B25" s="116"/>
      <c r="C25" s="117"/>
      <c r="D25" s="118"/>
      <c r="E25" s="2"/>
      <c r="F25" s="28"/>
      <c r="G25" s="28"/>
      <c r="H25" s="28"/>
      <c r="I25" s="28"/>
      <c r="J25" s="28"/>
      <c r="K25" s="28"/>
      <c r="M25" s="28"/>
    </row>
    <row r="26" spans="1:13" ht="18.75" customHeight="1" x14ac:dyDescent="0.3">
      <c r="A26" s="2"/>
      <c r="B26" s="108" t="s">
        <v>893</v>
      </c>
      <c r="C26" s="108"/>
      <c r="D26" s="108"/>
      <c r="E26" s="2"/>
      <c r="F26" s="28"/>
      <c r="G26" s="28"/>
      <c r="H26" s="28"/>
      <c r="I26" s="28"/>
      <c r="J26" s="28"/>
      <c r="K26" s="28"/>
      <c r="M26" s="28"/>
    </row>
    <row r="27" spans="1:13" ht="18.75" customHeight="1" x14ac:dyDescent="0.3">
      <c r="A27" s="2"/>
      <c r="B27" s="116"/>
      <c r="C27" s="117"/>
      <c r="D27" s="118"/>
      <c r="E27" s="2"/>
      <c r="F27" s="28"/>
      <c r="G27" s="28"/>
      <c r="H27" s="28"/>
      <c r="I27" s="28"/>
      <c r="J27" s="28"/>
      <c r="K27" s="28"/>
      <c r="M27" s="28"/>
    </row>
    <row r="28" spans="1:13" ht="18.75" customHeight="1" x14ac:dyDescent="0.3">
      <c r="A28" s="2"/>
      <c r="B28" s="108" t="s">
        <v>18</v>
      </c>
      <c r="C28" s="108"/>
      <c r="D28" s="108"/>
      <c r="E28" s="2"/>
      <c r="F28" s="28"/>
      <c r="G28" s="28"/>
      <c r="H28" s="28"/>
      <c r="I28" s="28"/>
      <c r="J28" s="28"/>
      <c r="K28" s="28"/>
      <c r="M28" s="28"/>
    </row>
    <row r="29" spans="1:13" ht="18.75" customHeight="1" x14ac:dyDescent="0.3">
      <c r="A29" s="2"/>
      <c r="B29" s="102" t="s">
        <v>1064</v>
      </c>
      <c r="C29" s="102"/>
      <c r="D29" s="102"/>
      <c r="E29" s="2"/>
      <c r="F29" s="28"/>
      <c r="G29" s="28"/>
      <c r="H29" s="28"/>
      <c r="I29" s="28"/>
      <c r="J29" s="28"/>
      <c r="K29" s="28"/>
      <c r="M29" s="28"/>
    </row>
    <row r="30" spans="1:13" ht="18.75" customHeight="1" x14ac:dyDescent="0.3">
      <c r="A30" s="2"/>
      <c r="B30" s="108" t="s">
        <v>1065</v>
      </c>
      <c r="C30" s="108"/>
      <c r="D30" s="108"/>
      <c r="E30" s="2"/>
      <c r="F30" s="28"/>
      <c r="G30" s="28"/>
      <c r="H30" s="28"/>
      <c r="I30" s="28"/>
      <c r="J30" s="28"/>
      <c r="K30" s="28"/>
      <c r="M30" s="28"/>
    </row>
    <row r="31" spans="1:13" ht="18.75" customHeight="1" x14ac:dyDescent="0.3">
      <c r="A31" s="2"/>
      <c r="B31" s="102" t="s">
        <v>1066</v>
      </c>
      <c r="C31" s="102"/>
      <c r="D31" s="102"/>
      <c r="E31" s="2"/>
    </row>
    <row r="32" spans="1:13" ht="18.75" customHeight="1" x14ac:dyDescent="0.3">
      <c r="A32" s="2"/>
      <c r="B32" s="102" t="s">
        <v>1657</v>
      </c>
      <c r="C32" s="102"/>
      <c r="D32" s="102"/>
      <c r="E32" s="2"/>
    </row>
    <row r="33" spans="1:5" ht="18.75" customHeight="1" x14ac:dyDescent="0.3">
      <c r="A33" s="2"/>
      <c r="B33" s="102" t="s">
        <v>1067</v>
      </c>
      <c r="C33" s="102"/>
      <c r="D33" s="102"/>
      <c r="E33" s="2"/>
    </row>
    <row r="34" spans="1:5" ht="18.75" customHeight="1" x14ac:dyDescent="0.3">
      <c r="A34" s="2"/>
      <c r="B34" s="102" t="s">
        <v>19</v>
      </c>
      <c r="C34" s="102"/>
      <c r="D34" s="102"/>
      <c r="E34" s="2"/>
    </row>
    <row r="35" spans="1:5" ht="18.75" customHeight="1" x14ac:dyDescent="0.3">
      <c r="A35" s="2"/>
      <c r="B35" s="102" t="s">
        <v>1068</v>
      </c>
      <c r="C35" s="102"/>
      <c r="D35" s="102"/>
      <c r="E35" s="2"/>
    </row>
    <row r="36" spans="1:5" ht="18.75" customHeight="1" x14ac:dyDescent="0.3">
      <c r="A36" s="2"/>
      <c r="B36" s="108" t="s">
        <v>1480</v>
      </c>
      <c r="C36" s="108"/>
      <c r="D36" s="108"/>
      <c r="E36" s="2"/>
    </row>
    <row r="37" spans="1:5" ht="18.75" customHeight="1" x14ac:dyDescent="0.3">
      <c r="A37" s="2"/>
      <c r="B37" s="102" t="s">
        <v>1481</v>
      </c>
      <c r="C37" s="102"/>
      <c r="D37" s="102"/>
      <c r="E37" s="2"/>
    </row>
    <row r="38" spans="1:5" ht="18.75" customHeight="1" x14ac:dyDescent="0.3">
      <c r="A38" s="2"/>
      <c r="B38" s="108" t="s">
        <v>1605</v>
      </c>
      <c r="C38" s="108"/>
      <c r="D38" s="108"/>
      <c r="E38" s="2"/>
    </row>
    <row r="39" spans="1:5" ht="18.75" customHeight="1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04">
    <mergeCell ref="B76:D76"/>
    <mergeCell ref="B77:D77"/>
    <mergeCell ref="B70:D70"/>
    <mergeCell ref="B66:D66"/>
    <mergeCell ref="B69:D69"/>
    <mergeCell ref="B19:D19"/>
    <mergeCell ref="B80:D80"/>
    <mergeCell ref="B78:D78"/>
    <mergeCell ref="B79:D79"/>
    <mergeCell ref="B72:D72"/>
    <mergeCell ref="B40:D40"/>
    <mergeCell ref="B41:D41"/>
    <mergeCell ref="B60:D60"/>
    <mergeCell ref="B61:D61"/>
    <mergeCell ref="B62:D62"/>
    <mergeCell ref="B48:D48"/>
    <mergeCell ref="B49:D49"/>
    <mergeCell ref="B50:D50"/>
    <mergeCell ref="B51:D51"/>
    <mergeCell ref="B52:D52"/>
    <mergeCell ref="B53:D53"/>
    <mergeCell ref="B57:D57"/>
    <mergeCell ref="B58:D58"/>
    <mergeCell ref="B59:D59"/>
    <mergeCell ref="B45:D45"/>
    <mergeCell ref="B46:D46"/>
    <mergeCell ref="B47:D47"/>
    <mergeCell ref="A1:E4"/>
    <mergeCell ref="B18:D18"/>
    <mergeCell ref="A12:E12"/>
    <mergeCell ref="B71:D71"/>
    <mergeCell ref="A10:E10"/>
    <mergeCell ref="B8:D8"/>
    <mergeCell ref="B9:D9"/>
    <mergeCell ref="B11:D11"/>
    <mergeCell ref="B7:D7"/>
    <mergeCell ref="B26:D26"/>
    <mergeCell ref="B28:D28"/>
    <mergeCell ref="B29:D29"/>
    <mergeCell ref="B27:D27"/>
    <mergeCell ref="B63:D63"/>
    <mergeCell ref="B64:D64"/>
    <mergeCell ref="B65:D65"/>
    <mergeCell ref="B54:D54"/>
    <mergeCell ref="B55:D55"/>
    <mergeCell ref="B56:D56"/>
    <mergeCell ref="B37:D37"/>
    <mergeCell ref="B38:D38"/>
    <mergeCell ref="B23:D23"/>
    <mergeCell ref="B24:D24"/>
    <mergeCell ref="B25:D25"/>
    <mergeCell ref="B20:D20"/>
    <mergeCell ref="B21:D21"/>
    <mergeCell ref="B22:D22"/>
    <mergeCell ref="B13:D13"/>
    <mergeCell ref="B14:D14"/>
    <mergeCell ref="B15:D15"/>
    <mergeCell ref="B16:D16"/>
    <mergeCell ref="B17:D17"/>
    <mergeCell ref="B36:D36"/>
    <mergeCell ref="B42:D42"/>
    <mergeCell ref="B43:D43"/>
    <mergeCell ref="B44:D44"/>
    <mergeCell ref="B33:D33"/>
    <mergeCell ref="B34:D34"/>
    <mergeCell ref="B35:D35"/>
    <mergeCell ref="B39:D39"/>
    <mergeCell ref="B30:D30"/>
    <mergeCell ref="B31:D31"/>
    <mergeCell ref="B32:D32"/>
    <mergeCell ref="H15:I15"/>
    <mergeCell ref="H16:I16"/>
    <mergeCell ref="H22:I22"/>
    <mergeCell ref="H23:I23"/>
    <mergeCell ref="H6:I6"/>
    <mergeCell ref="H7:I7"/>
    <mergeCell ref="H8:I8"/>
    <mergeCell ref="H9:I9"/>
    <mergeCell ref="F1:K2"/>
    <mergeCell ref="F3:K4"/>
    <mergeCell ref="B81:D81"/>
    <mergeCell ref="B73:D73"/>
    <mergeCell ref="B74:D74"/>
    <mergeCell ref="B75:D75"/>
    <mergeCell ref="M1:R1"/>
    <mergeCell ref="M2:R2"/>
    <mergeCell ref="M3:R3"/>
    <mergeCell ref="M4:R4"/>
    <mergeCell ref="M5:R5"/>
    <mergeCell ref="H10:I10"/>
    <mergeCell ref="H11:I11"/>
    <mergeCell ref="H12:I12"/>
    <mergeCell ref="H13:I13"/>
    <mergeCell ref="H14:I14"/>
    <mergeCell ref="H17:I17"/>
    <mergeCell ref="H18:I18"/>
    <mergeCell ref="H19:I19"/>
    <mergeCell ref="H20:I20"/>
    <mergeCell ref="H21:I21"/>
    <mergeCell ref="B67:D67"/>
    <mergeCell ref="B68:D68"/>
    <mergeCell ref="A5:E5"/>
    <mergeCell ref="A6:E6"/>
    <mergeCell ref="H5:I5"/>
  </mergeCells>
  <hyperlinks>
    <hyperlink ref="B7:D7" location="арматура!R1C1" display="Арматура" xr:uid="{23D93E73-0CA3-4B34-A4EA-7A0E75CF2922}"/>
    <hyperlink ref="B8:D8" location="'дріт вязальний'!A1" display="Дріт вязальний" xr:uid="{D0589E87-6023-4ED1-BA50-6ECF83303806}"/>
    <hyperlink ref="B9:D9" location="'дріт вр'!A1" display="Дріт ВР" xr:uid="{8BEC9ACF-75B3-4261-A263-CD39C268382B}"/>
    <hyperlink ref="B11:D11" location="двотавр!A1" display="Двотавр" xr:uid="{C6220F3E-D0F1-4ED8-8E8B-D6CB22BD2208}"/>
    <hyperlink ref="B13:D13" location="квадрат!R1C1" display="Квадрат стальной" xr:uid="{35F96999-C205-4713-AF0B-B151A8435F02}"/>
    <hyperlink ref="B15:D15" location="круг!R1C1" display="Круг стальной" xr:uid="{EAEE4924-AE98-4ECA-80FF-50EE834AC0EB}"/>
    <hyperlink ref="B19:D19" location="лист!R1C1" display="Листы:" xr:uid="{83B84E8F-D51C-490B-AAE9-D7F00453BB11}"/>
    <hyperlink ref="B20:D20" location="лист!A1" display="Лист сталевий" xr:uid="{F8594956-543D-47F5-895F-DA48670DABBC}"/>
    <hyperlink ref="B21:D21" location="'лист рифлений'!A1" display="Лист рифлений" xr:uid="{CE280A06-0E51-4389-9A03-BE8A5E3B296B}"/>
    <hyperlink ref="B22:D22" location="'лист пвл'!R1C1" display="Лист ПВЛ" xr:uid="{122A00BD-2D5B-4EAE-810E-057400E40DC9}"/>
    <hyperlink ref="B23:D23" location="'лист оцинкований'!A1" display="Лист оцинкований" xr:uid="{4DA3BE6C-CE7A-4355-BEBF-8AE27BC97A44}"/>
    <hyperlink ref="B24:D24" location="'лист нержавіючий'!A1" display="Лист нержавіючий" xr:uid="{0486FFFF-F681-4D53-A1CC-C35B97FA938D}"/>
    <hyperlink ref="B28:D28" location="профнастил!R1C1" display="Профнастил" xr:uid="{26954345-C6D6-4002-BC11-82E68D1D3937}"/>
    <hyperlink ref="B29:D29" location="'преміум профнастил'!A1" display="Преміум профнастил" xr:uid="{B05684C1-E125-4D7B-9A60-C71F956ED86F}"/>
    <hyperlink ref="B30:D30" location="металочерепиця!A1" display="Металочерепиця" xr:uid="{7BD2BE7E-8229-4C79-8BB1-0382AB0538E1}"/>
    <hyperlink ref="B31:D31" location="'преміум металочерепиця'!A1" display="Преміум металочерепиця" xr:uid="{04F4B7C6-5E05-4B8B-85B3-4F4065E06FA6}"/>
    <hyperlink ref="B32:D32" location="метизы!R1C1" display="Метизы" xr:uid="{12D138E8-288C-417D-AC72-DDAB4EAF6CA6}"/>
    <hyperlink ref="B33:D33" location="'водостічна система'!A1" display="'водостічна система'!A1" xr:uid="{D59C9717-2953-4ADA-849A-4ED0063CECFA}"/>
    <hyperlink ref="B34:D34" location="планки!R1C1" display="Планки" xr:uid="{C901E46E-F454-480E-A4F4-B704E362E332}"/>
    <hyperlink ref="B35:D35" location="'утеплювач, ізоляція'!A1" display="Утеплювач, ізоляція" xr:uid="{F9CBFEDC-9FE5-4F28-A060-B005D2301964}"/>
    <hyperlink ref="B38:D38" location="'фальцева покрівля'!A1" display="Фальцева покровля" xr:uid="{9B99D338-A997-4A68-94C1-F2E648EB5596}"/>
    <hyperlink ref="B40:D40" location="'сетка сварная в картах'!R1C1" display="Сетка:" xr:uid="{D2DF963C-E3D2-442E-9097-45819BEB3695}"/>
    <hyperlink ref="B41:D41" location="'сітка зварна в картах'!A1" display="Сітка зварна в картах" xr:uid="{548F228A-0F5F-49CB-BD82-B524D353D56E}"/>
    <hyperlink ref="B42:D42" location="'сітка зварна в рулоні'!A1" display="Сітка зварна в рулоні" xr:uid="{7E0FD259-A5CF-43E2-9BEC-A0C092729CEB}"/>
    <hyperlink ref="B43:D43" location="'сітка рабиця'!A1" display="Сітка Рабиця" xr:uid="{5E769109-B866-4361-B5F6-442E7032C70E}"/>
    <hyperlink ref="B45:D45" location="'труба профильная'!R1C1" display="Труба:" xr:uid="{73C1B060-94C5-4379-9BDF-881219DD57B9}"/>
    <hyperlink ref="B46:D46" location="'труба профільна'!A1" display="Труба профільна" xr:uid="{6A4279EC-3322-4872-BF17-AAAFFB651B01}"/>
    <hyperlink ref="B47:D47" location="'труба ел.зв.'!A1" display="Труба електрозварна" xr:uid="{6CAF90D2-D10A-4558-925E-457DB6B0B925}"/>
    <hyperlink ref="B48:D48" location="'труба вгп'!R1C1" display="Трубв ВГП ДУ" xr:uid="{33E4ADB1-9AD6-425E-9F05-274076C8661A}"/>
    <hyperlink ref="B50:D50" location="'труба оцинкована'!A1" display="Труба оцинкована" xr:uid="{2F96E9C7-A34E-4120-9A83-DE52551B354A}"/>
    <hyperlink ref="B51:D51" location="'труба нержавіюча'!A1" display="Труба нержавіюча" xr:uid="{ECE30A49-9FAC-47F8-9A63-37DD21560A1B}"/>
    <hyperlink ref="B57:D57" location="шпилька.гайка.шайба!R1C1" display="Комплектующие" xr:uid="{03E7372D-6326-4F56-A5CD-BCA77416203E}"/>
    <hyperlink ref="B60:D60" location="цвяхи!A1" display="Цвяхи" xr:uid="{8FFB2316-A1D4-4E55-9AAF-8370F80558BF}"/>
    <hyperlink ref="B61:D61" location="'гіпсокартон та профіль'!A1" display="Гіпсокартон та профіль" xr:uid="{9CA9D67B-4F55-4C56-8C18-4FD299AC9284}"/>
    <hyperlink ref="B62:D62" location="диск!R1C1" display="Диск" xr:uid="{77C475FD-E04E-4D29-9AC7-1B9BE1F874B7}"/>
    <hyperlink ref="B65:D65" location="лакофарбові!A1" display="Лакофарбові" xr:uid="{28960A0A-6B2E-4F35-AD30-02B181E7629D}"/>
    <hyperlink ref="B66:D66" location="лопата!R1C1" display="Лопата" xr:uid="{9DAFA07A-7EE6-48C1-B59E-E0A196A4F3BB}"/>
    <hyperlink ref="B67:D67" location="згони!A1" display="Згони" xr:uid="{9A7A54FB-0E5A-4980-8034-EF4C649BE5F9}"/>
    <hyperlink ref="B68:D68" location="трійники!A1" display="Трійники" xr:uid="{8F46A6F7-D259-453D-8FCD-D686594D7CFA}"/>
    <hyperlink ref="B69:D69" location="різьба!A1" display="Різьба" xr:uid="{BC036070-BFCA-4953-A433-164DBCB09781}"/>
    <hyperlink ref="B70:D70" location="муфта!R1C1" display="Муфта" xr:uid="{877C324A-10E5-4DA7-B6FC-E0BB66A766B1}"/>
    <hyperlink ref="B71:D71" location="контргайка!R1C1" display="Контргайка" xr:uid="{BEFE172E-0D38-493B-8ABA-2D6FE4E7D0F3}"/>
    <hyperlink ref="B72:D72" location="фланець!A1" display="Фланець" xr:uid="{3E3BFEBD-8F2A-47A2-BFC2-3F6D7B22CC1B}"/>
    <hyperlink ref="B73:D73" location="цемент!R1C1" display="Цемент" xr:uid="{DE848A87-9DBB-4B18-9B2E-FDD79994B37C}"/>
    <hyperlink ref="B76:D76" location="'щітка по металу'!A1" display="Щітка по металу" xr:uid="{326C9B6F-3119-4877-BE44-9E0AD810507D}"/>
    <hyperlink ref="B78:D78" location="доставка!R1C1" display="Услуги" xr:uid="{75192DE8-E071-4EDF-BD90-FC03025D05EA}"/>
    <hyperlink ref="B79:D79" location="доставка!R1C1" display="Доставка" xr:uid="{0D07E331-FE2D-4F35-A190-8948A0D499F1}"/>
    <hyperlink ref="B80:D80" location="гільйотина!A1" display="Гільйотина  " xr:uid="{7958271B-8CE2-40EA-9557-3C105CC795DB}"/>
    <hyperlink ref="B81:D81" location="плазма!R1C1" display="Плазма" xr:uid="{89B184D1-DC79-4FE5-A0DB-EE2E08CC744E}"/>
    <hyperlink ref="B53:D53" location="швеллер!R1C1" display="Швеллер" xr:uid="{7912E9D1-1F02-4F26-B2CA-BB60E35C43E9}"/>
    <hyperlink ref="B54:D54" location="'швелер катаний'!A1" display="Швелер катаний" xr:uid="{4C2B8B62-75DA-49A5-A469-4643DC1D9EA9}"/>
    <hyperlink ref="B55:D55" location="'швелер гнутий'!A1" display="Швелер гнутий" xr:uid="{FE8D618D-553C-44FD-B160-6C0286EA749B}"/>
    <hyperlink ref="B49:D49" location="'труба безшовна'!A1" display="Турба безшовна" xr:uid="{4C595F71-77CC-414C-9769-CD9C74765CEC}"/>
    <hyperlink ref="B59:D59" location="гайка!R1C1" display="Гайка" xr:uid="{1D9B9960-CC50-444A-ABF5-A84392D1A8B4}"/>
    <hyperlink ref="B74:D74" location="шайба!R1C1" display="Шайба" xr:uid="{03C585F5-CBF0-44CC-8000-6F031BCFF2CD}"/>
    <hyperlink ref="B75:D75" location="шпилька!R1C1" display="Шпилька" xr:uid="{93974883-3CDE-48BC-A62F-0CF5E4158315}"/>
    <hyperlink ref="B26:D26" location="смуга!A1" display="Смуга" xr:uid="{CC4C3B7B-A7F4-46E0-AE61-3C37FFBDEB5B}"/>
    <hyperlink ref="B64:D64" location="заглушка!A1" display="Заглушка" xr:uid="{97DF50DB-4D4B-4E97-8255-B09EA662B7EB}"/>
    <hyperlink ref="B17:D17" location="кутник!A1" display="Кутник" xr:uid="{C0677D42-51CC-400F-8B40-5AF424EF4CBE}"/>
    <hyperlink ref="B58:D58" location="відводи!A1" display="Відводи" xr:uid="{3707B441-DDCB-43E0-8431-BAE26B6F6062}"/>
    <hyperlink ref="B63:D63" location="електроди!A1" display="Електроди" xr:uid="{0B4EEACC-6BDF-4587-9E01-9A3D5F64AF13}"/>
    <hyperlink ref="B36:D36" location="штакетник!A1" display="Штакетник" xr:uid="{0C2739B5-B92A-471F-BE46-D2FE2A6F65F4}"/>
    <hyperlink ref="B37:D37" location="'штакетник преміум '!A1" display="Штакетник преміум" xr:uid="{616C2F5C-CC48-4571-9AD9-C59CDEBC271C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" customWidth="1"/>
    <col min="11" max="11" width="18.28515625" customWidth="1"/>
  </cols>
  <sheetData>
    <row r="1" spans="1:20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50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3"/>
      <c r="N2" s="3" t="s">
        <v>44</v>
      </c>
      <c r="O2" s="103" t="s">
        <v>771</v>
      </c>
      <c r="P2" s="103"/>
      <c r="Q2" s="103"/>
      <c r="R2" s="103"/>
      <c r="S2" s="103"/>
      <c r="T2" s="103"/>
    </row>
    <row r="3" spans="1:20" x14ac:dyDescent="0.25">
      <c r="A3" s="119"/>
      <c r="B3" s="119"/>
      <c r="C3" s="119"/>
      <c r="D3" s="119"/>
      <c r="E3" s="119"/>
      <c r="F3" s="154" t="s">
        <v>875</v>
      </c>
      <c r="G3" s="155"/>
      <c r="H3" s="155"/>
      <c r="I3" s="155"/>
      <c r="J3" s="155"/>
      <c r="K3" s="155"/>
      <c r="L3" s="155"/>
      <c r="M3" s="156"/>
      <c r="N3" s="3" t="s">
        <v>45</v>
      </c>
      <c r="O3" s="104" t="s">
        <v>237</v>
      </c>
      <c r="P3" s="103"/>
      <c r="Q3" s="103"/>
      <c r="R3" s="103"/>
      <c r="S3" s="103"/>
      <c r="T3" s="103"/>
    </row>
    <row r="4" spans="1:20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9"/>
      <c r="N4" s="3" t="s">
        <v>46</v>
      </c>
      <c r="O4" s="103" t="s">
        <v>772</v>
      </c>
      <c r="P4" s="103"/>
      <c r="Q4" s="103"/>
      <c r="R4" s="103"/>
      <c r="S4" s="103"/>
      <c r="T4" s="103"/>
    </row>
    <row r="5" spans="1:20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6" t="s">
        <v>53</v>
      </c>
      <c r="H5" s="6" t="s">
        <v>746</v>
      </c>
      <c r="I5" s="111" t="s">
        <v>753</v>
      </c>
      <c r="J5" s="112"/>
      <c r="K5" s="17" t="s">
        <v>754</v>
      </c>
      <c r="L5" s="111" t="s">
        <v>748</v>
      </c>
      <c r="M5" s="112"/>
      <c r="N5" s="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18" t="s">
        <v>1604</v>
      </c>
      <c r="G6" s="10">
        <v>2</v>
      </c>
      <c r="H6" s="10">
        <v>2</v>
      </c>
      <c r="I6" s="163">
        <f t="shared" ref="I6" si="0">K6/G6</f>
        <v>157.5</v>
      </c>
      <c r="J6" s="163"/>
      <c r="K6" s="4">
        <v>315</v>
      </c>
      <c r="L6" s="134">
        <f t="shared" ref="L6" si="1">K6/G6/H6*1000</f>
        <v>78750</v>
      </c>
      <c r="M6" s="135"/>
    </row>
    <row r="7" spans="1:20" ht="18.75" x14ac:dyDescent="0.3">
      <c r="A7" s="2"/>
      <c r="B7" s="108" t="s">
        <v>0</v>
      </c>
      <c r="C7" s="108"/>
      <c r="D7" s="108"/>
      <c r="E7" s="2"/>
      <c r="F7" s="18" t="s">
        <v>1661</v>
      </c>
      <c r="G7" s="10">
        <v>2</v>
      </c>
      <c r="H7" s="10">
        <v>2.4</v>
      </c>
      <c r="I7" s="163">
        <f t="shared" ref="I7:I8" si="2">K7/G7</f>
        <v>177.5</v>
      </c>
      <c r="J7" s="163"/>
      <c r="K7" s="4">
        <v>355</v>
      </c>
      <c r="L7" s="134">
        <f t="shared" ref="L7:L8" si="3">K7/G7/H7*1000</f>
        <v>73958.333333333343</v>
      </c>
      <c r="M7" s="135"/>
    </row>
    <row r="8" spans="1:20" ht="18.75" x14ac:dyDescent="0.3">
      <c r="A8" s="2"/>
      <c r="B8" s="102" t="s">
        <v>1078</v>
      </c>
      <c r="C8" s="102"/>
      <c r="D8" s="102"/>
      <c r="E8" s="2"/>
      <c r="F8" s="18" t="s">
        <v>57</v>
      </c>
      <c r="G8" s="10">
        <v>2</v>
      </c>
      <c r="H8" s="10">
        <v>3.2</v>
      </c>
      <c r="I8" s="163">
        <f t="shared" si="2"/>
        <v>229.97499999999999</v>
      </c>
      <c r="J8" s="163"/>
      <c r="K8" s="4">
        <v>459.95</v>
      </c>
      <c r="L8" s="134">
        <f t="shared" si="3"/>
        <v>71867.1875</v>
      </c>
      <c r="M8" s="135"/>
    </row>
    <row r="9" spans="1:20" ht="18.75" x14ac:dyDescent="0.3">
      <c r="A9" s="2"/>
      <c r="B9" s="102" t="s">
        <v>773</v>
      </c>
      <c r="C9" s="102"/>
      <c r="D9" s="102"/>
      <c r="E9" s="2"/>
      <c r="F9" s="18" t="s">
        <v>58</v>
      </c>
      <c r="G9" s="10">
        <v>2</v>
      </c>
      <c r="H9" s="10">
        <v>3.6</v>
      </c>
      <c r="I9" s="163">
        <f t="shared" ref="I9" si="4">K9/G9</f>
        <v>264.97500000000002</v>
      </c>
      <c r="J9" s="163"/>
      <c r="K9" s="4">
        <v>529.95000000000005</v>
      </c>
      <c r="L9" s="134">
        <f t="shared" ref="L9" si="5">K9/G9/H9*1000</f>
        <v>73604.166666666672</v>
      </c>
      <c r="M9" s="135"/>
    </row>
    <row r="10" spans="1:20" ht="18.75" x14ac:dyDescent="0.3">
      <c r="A10" s="110"/>
      <c r="B10" s="110"/>
      <c r="C10" s="110"/>
      <c r="D10" s="110"/>
      <c r="E10" s="110"/>
      <c r="F10" s="18" t="s">
        <v>59</v>
      </c>
      <c r="G10" s="10">
        <v>2</v>
      </c>
      <c r="H10" s="10">
        <v>4</v>
      </c>
      <c r="I10" s="163">
        <f t="shared" ref="I10:I12" si="6">K10/G10</f>
        <v>272.5</v>
      </c>
      <c r="J10" s="163"/>
      <c r="K10" s="4">
        <v>545</v>
      </c>
      <c r="L10" s="134">
        <f t="shared" ref="L10" si="7">K10/G10/H10*1000</f>
        <v>68125</v>
      </c>
      <c r="M10" s="135"/>
    </row>
    <row r="11" spans="1:20" ht="18.75" x14ac:dyDescent="0.3">
      <c r="A11" s="2"/>
      <c r="B11" s="108" t="s">
        <v>777</v>
      </c>
      <c r="C11" s="108"/>
      <c r="D11" s="108"/>
      <c r="E11" s="2"/>
      <c r="F11" s="18" t="s">
        <v>60</v>
      </c>
      <c r="G11" s="10">
        <v>2</v>
      </c>
      <c r="H11" s="10">
        <v>4.4000000000000004</v>
      </c>
      <c r="I11" s="163">
        <f t="shared" si="6"/>
        <v>312.25</v>
      </c>
      <c r="J11" s="163"/>
      <c r="K11" s="4">
        <v>624.5</v>
      </c>
      <c r="L11" s="134">
        <f>K11/G11/H11*1000</f>
        <v>70965.909090909074</v>
      </c>
      <c r="M11" s="135"/>
    </row>
    <row r="12" spans="1:20" ht="18.75" x14ac:dyDescent="0.3">
      <c r="A12" s="110"/>
      <c r="B12" s="110"/>
      <c r="C12" s="110"/>
      <c r="D12" s="110"/>
      <c r="E12" s="110"/>
      <c r="F12" s="18" t="s">
        <v>61</v>
      </c>
      <c r="G12" s="10">
        <v>2</v>
      </c>
      <c r="H12" s="10">
        <v>5.6</v>
      </c>
      <c r="I12" s="163">
        <f t="shared" si="6"/>
        <v>384.97500000000002</v>
      </c>
      <c r="J12" s="163"/>
      <c r="K12" s="4">
        <v>769.95</v>
      </c>
      <c r="L12" s="134">
        <f t="shared" ref="L12" si="8">K12/G12/H12*1000</f>
        <v>68745.535714285725</v>
      </c>
      <c r="M12" s="135"/>
    </row>
    <row r="13" spans="1:20" ht="18.75" x14ac:dyDescent="0.3">
      <c r="A13" s="2"/>
      <c r="B13" s="108" t="s">
        <v>778</v>
      </c>
      <c r="C13" s="108"/>
      <c r="D13" s="108"/>
      <c r="E13" s="2"/>
      <c r="F13" s="18" t="s">
        <v>62</v>
      </c>
      <c r="G13" s="10">
        <v>2</v>
      </c>
      <c r="H13" s="10">
        <v>8</v>
      </c>
      <c r="I13" s="163">
        <f t="shared" ref="I13" si="9">K13/G13</f>
        <v>519.97500000000002</v>
      </c>
      <c r="J13" s="163"/>
      <c r="K13" s="4">
        <v>1039.95</v>
      </c>
      <c r="L13" s="134">
        <f t="shared" ref="L13" si="10">K13/G13/H13*1000</f>
        <v>64996.875</v>
      </c>
      <c r="M13" s="135"/>
    </row>
    <row r="14" spans="1:20" ht="18.75" x14ac:dyDescent="0.3">
      <c r="A14" s="2"/>
      <c r="B14" s="116"/>
      <c r="C14" s="117"/>
      <c r="D14" s="118"/>
      <c r="E14" s="2"/>
      <c r="F14" s="18" t="s">
        <v>1370</v>
      </c>
      <c r="G14" s="10">
        <f>1.25*2.5</f>
        <v>3.125</v>
      </c>
      <c r="H14" s="10"/>
      <c r="I14" s="163" t="s">
        <v>51</v>
      </c>
      <c r="J14" s="163"/>
      <c r="K14" s="4" t="s">
        <v>51</v>
      </c>
      <c r="L14" s="134" t="s">
        <v>51</v>
      </c>
      <c r="M14" s="135"/>
    </row>
    <row r="15" spans="1:20" ht="18.75" x14ac:dyDescent="0.3">
      <c r="A15" s="2"/>
      <c r="B15" s="108" t="s">
        <v>779</v>
      </c>
      <c r="C15" s="108"/>
      <c r="D15" s="108"/>
      <c r="E15" s="2"/>
      <c r="F15" s="18" t="s">
        <v>1371</v>
      </c>
      <c r="G15" s="10">
        <f t="shared" ref="G15:G16" si="11">1.25*2.5</f>
        <v>3.125</v>
      </c>
      <c r="H15" s="10"/>
      <c r="I15" s="163" t="s">
        <v>51</v>
      </c>
      <c r="J15" s="163"/>
      <c r="K15" s="4" t="s">
        <v>51</v>
      </c>
      <c r="L15" s="134" t="s">
        <v>51</v>
      </c>
      <c r="M15" s="135"/>
    </row>
    <row r="16" spans="1:20" ht="18.75" x14ac:dyDescent="0.3">
      <c r="A16" s="2"/>
      <c r="B16" s="116"/>
      <c r="C16" s="117"/>
      <c r="D16" s="118"/>
      <c r="E16" s="2"/>
      <c r="F16" s="18" t="s">
        <v>1372</v>
      </c>
      <c r="G16" s="10">
        <f t="shared" si="11"/>
        <v>3.125</v>
      </c>
      <c r="H16" s="10"/>
      <c r="I16" s="163" t="s">
        <v>51</v>
      </c>
      <c r="J16" s="163"/>
      <c r="K16" s="4" t="s">
        <v>51</v>
      </c>
      <c r="L16" s="134" t="s">
        <v>51</v>
      </c>
      <c r="M16" s="135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09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57:D57"/>
    <mergeCell ref="B46:D46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44:D44"/>
    <mergeCell ref="B45:D45"/>
    <mergeCell ref="B32:D3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8:D58"/>
    <mergeCell ref="B59:D59"/>
    <mergeCell ref="B60:D60"/>
    <mergeCell ref="B61:D61"/>
    <mergeCell ref="B62:D62"/>
    <mergeCell ref="B63:D63"/>
    <mergeCell ref="B49:D49"/>
    <mergeCell ref="B50:D50"/>
    <mergeCell ref="B52:D52"/>
    <mergeCell ref="I15:J15"/>
    <mergeCell ref="I16:J16"/>
    <mergeCell ref="L14:M14"/>
    <mergeCell ref="L15:M15"/>
    <mergeCell ref="L16:M16"/>
    <mergeCell ref="B41:D41"/>
    <mergeCell ref="B42:D42"/>
    <mergeCell ref="B43:D43"/>
    <mergeCell ref="B31:D31"/>
    <mergeCell ref="B53:D53"/>
    <mergeCell ref="B54:D54"/>
    <mergeCell ref="B81:D81"/>
    <mergeCell ref="I9:J9"/>
    <mergeCell ref="L9:M9"/>
    <mergeCell ref="I10:J10"/>
    <mergeCell ref="I8:J8"/>
    <mergeCell ref="L8:M8"/>
    <mergeCell ref="B55:D55"/>
    <mergeCell ref="B56:D56"/>
    <mergeCell ref="B33:D33"/>
    <mergeCell ref="B51:D51"/>
    <mergeCell ref="B40:D40"/>
    <mergeCell ref="L10:M10"/>
    <mergeCell ref="B30:D30"/>
    <mergeCell ref="B47:D47"/>
    <mergeCell ref="B48:D48"/>
    <mergeCell ref="I12:J12"/>
    <mergeCell ref="L12:M12"/>
    <mergeCell ref="I13:J13"/>
    <mergeCell ref="L13:M13"/>
    <mergeCell ref="I11:J11"/>
    <mergeCell ref="L11:M11"/>
    <mergeCell ref="I14:J14"/>
    <mergeCell ref="F1:M2"/>
    <mergeCell ref="O1:T1"/>
    <mergeCell ref="O2:T2"/>
    <mergeCell ref="F3:M4"/>
    <mergeCell ref="O3:T3"/>
    <mergeCell ref="O4:T4"/>
    <mergeCell ref="I7:J7"/>
    <mergeCell ref="L7:M7"/>
    <mergeCell ref="I5:J5"/>
    <mergeCell ref="L5:M5"/>
    <mergeCell ref="O5:T5"/>
    <mergeCell ref="I6:J6"/>
    <mergeCell ref="L6:M6"/>
  </mergeCells>
  <hyperlinks>
    <hyperlink ref="B7:D7" location="арматура!R1C1" display="Арматура" xr:uid="{27B82787-E34C-4DEB-AC72-5888DF6EF4AB}"/>
    <hyperlink ref="B8:D8" location="'дріт вязальний'!A1" display="Дріт вязальний" xr:uid="{EC1DB417-6E02-4BA9-B2CE-2A95B3F906C0}"/>
    <hyperlink ref="B9:D9" location="'дріт вр'!A1" display="Дріт ВР" xr:uid="{F9545BB6-D09F-48A7-97F4-9DD170E3FAAA}"/>
    <hyperlink ref="B11:D11" location="двотавр!A1" display="Двотавр" xr:uid="{4BC21456-16A8-4985-9154-E950A46F12BF}"/>
    <hyperlink ref="B13:D13" location="квадрат!R1C1" display="Квадрат стальной" xr:uid="{21DBDC6C-2B99-4ECD-8D37-263588B68E39}"/>
    <hyperlink ref="B15:D15" location="круг!R1C1" display="Круг стальной" xr:uid="{D8AD017A-3F22-4E94-A7D5-D36144DB0028}"/>
    <hyperlink ref="B19:D19" location="лист!R1C1" display="Листы:" xr:uid="{DD5D34DC-A6E4-441A-993B-92B632051FBD}"/>
    <hyperlink ref="B20:D20" location="лист!A1" display="Лист сталевий" xr:uid="{21D4A697-710A-4A88-8BCA-17D65F5F1E60}"/>
    <hyperlink ref="B21:D21" location="'лист рифлений'!A1" display="Лист рифлений" xr:uid="{8D54B099-9F63-46C8-BE9C-E84938E900C9}"/>
    <hyperlink ref="B22:D22" location="'лист пвл'!R1C1" display="Лист ПВЛ" xr:uid="{EF089868-0A8A-4172-BB5B-090298C81900}"/>
    <hyperlink ref="B23:D23" location="'лист оцинкований'!A1" display="Лист оцинкований" xr:uid="{EE565083-D5B6-4183-866D-69D3328ED928}"/>
    <hyperlink ref="B24:D24" location="'лист нержавіючий'!A1" display="Лист нержавіючий" xr:uid="{7926CD4C-4B3A-4A38-91B1-27577BCD80F2}"/>
    <hyperlink ref="B28:D28" location="профнастил!R1C1" display="Профнастил" xr:uid="{DAEB38A9-74A4-4ADE-9C11-D7B149842DCE}"/>
    <hyperlink ref="B29:D29" location="'преміум профнастил'!A1" display="Преміум профнастил" xr:uid="{71533452-06BD-4BFB-8124-BCFB6797669A}"/>
    <hyperlink ref="B30:D30" location="металочерепиця!A1" display="Металочерепиця" xr:uid="{8C6A5BCA-6C83-475E-B8AE-4E198846E3AB}"/>
    <hyperlink ref="B31:D31" location="'преміум металочерепиця'!A1" display="Преміум металочерепиця" xr:uid="{CAE27E17-2F0D-485B-9A6B-7765911126C0}"/>
    <hyperlink ref="B32:D32" location="метизы!R1C1" display="Метизы" xr:uid="{65FDC011-7A9A-46B0-9574-1E55C12035E4}"/>
    <hyperlink ref="B33:D33" location="'водостічна система'!A1" display="'водостічна система'!A1" xr:uid="{C363E9A9-A104-47BB-8DC1-65ECFC04A069}"/>
    <hyperlink ref="B34:D34" location="планки!R1C1" display="Планки" xr:uid="{30712429-8D60-46C6-9563-A0A83E4F5F3B}"/>
    <hyperlink ref="B35:D35" location="'утеплювач, ізоляція'!A1" display="Утеплювач, ізоляція" xr:uid="{E1BCF22E-3CF3-43F7-93E1-27F11C825889}"/>
    <hyperlink ref="B38:D38" location="'фальцева покрівля'!A1" display="Фальцева покровля" xr:uid="{0644FCCB-B707-4535-A601-9519782C1545}"/>
    <hyperlink ref="B40:D40" location="'сетка сварная в картах'!R1C1" display="Сетка:" xr:uid="{B9733605-E75C-4046-9245-1046CA8FE1B0}"/>
    <hyperlink ref="B41:D41" location="'сітка зварна в картах'!A1" display="Сітка зварна в картах" xr:uid="{2F697081-4B2F-4402-8492-D7F0CCAB8DA2}"/>
    <hyperlink ref="B42:D42" location="'сітка зварна в рулоні'!A1" display="Сітка зварна в рулоні" xr:uid="{BB9BC000-9FE6-488C-B795-01C1E8166A90}"/>
    <hyperlink ref="B43:D43" location="'сітка рабиця'!A1" display="Сітка Рабиця" xr:uid="{4CD1D571-D508-444D-9BED-63E21E5343F2}"/>
    <hyperlink ref="B45:D45" location="'труба профильная'!R1C1" display="Труба:" xr:uid="{5C8A237A-E736-4BBA-A501-B7CD3A68194B}"/>
    <hyperlink ref="B46:D46" location="'труба профільна'!A1" display="Труба профільна" xr:uid="{3822B62D-6802-449E-A13D-BBCACBE5F6B2}"/>
    <hyperlink ref="B47:D47" location="'труба ел.зв.'!A1" display="Труба електрозварна" xr:uid="{174BF2DC-2690-4D7E-8AE1-E842911FC3FB}"/>
    <hyperlink ref="B48:D48" location="'труба вгп'!R1C1" display="Трубв ВГП ДУ" xr:uid="{0BF53749-CE27-4BDE-A246-825D597230E4}"/>
    <hyperlink ref="B50:D50" location="'труба оцинкована'!A1" display="Труба оцинкована" xr:uid="{89E47001-3488-43C2-BC7B-33F17A81C6D1}"/>
    <hyperlink ref="B51:D51" location="'труба нержавіюча'!A1" display="Труба нержавіюча" xr:uid="{C18B17ED-8D73-43B1-B2E6-748EA1756027}"/>
    <hyperlink ref="B57:D57" location="шпилька.гайка.шайба!R1C1" display="Комплектующие" xr:uid="{004E92FE-DBB8-4602-AFA7-7C6C7E405A4F}"/>
    <hyperlink ref="B60:D60" location="цвяхи!A1" display="Цвяхи" xr:uid="{159FC33B-D120-4E34-8066-B3C72F41465B}"/>
    <hyperlink ref="B61:D61" location="'гіпсокартон та профіль'!A1" display="Гіпсокартон та профіль" xr:uid="{B50C172A-7E68-46FE-941A-1456BD5D53EC}"/>
    <hyperlink ref="B62:D62" location="диск!R1C1" display="Диск" xr:uid="{59A0EDDB-4017-4DD0-8C47-034FF61B92DC}"/>
    <hyperlink ref="B65:D65" location="лакофарбові!A1" display="Лакофарбові" xr:uid="{4C1CEA36-8F97-45FF-8165-FB9317F14237}"/>
    <hyperlink ref="B66:D66" location="лопата!R1C1" display="Лопата" xr:uid="{00F470AC-15E1-46C5-9692-BFB51DA47426}"/>
    <hyperlink ref="B67:D67" location="згони!A1" display="Згони" xr:uid="{195D59CF-2C82-450C-8754-ED78F4809D42}"/>
    <hyperlink ref="B68:D68" location="трійники!A1" display="Трійники" xr:uid="{74E67814-91CE-446F-8BEB-E08928A6787C}"/>
    <hyperlink ref="B69:D69" location="різьба!A1" display="Різьба" xr:uid="{8BFBA8F2-BA8C-4EF1-81EA-6F732305D664}"/>
    <hyperlink ref="B70:D70" location="муфта!R1C1" display="Муфта" xr:uid="{2F03ABF3-4A04-49C2-A13B-B2BA0D9EB388}"/>
    <hyperlink ref="B71:D71" location="контргайка!R1C1" display="Контргайка" xr:uid="{1E48436D-E0FD-41E2-A6B7-B980DBBEC31B}"/>
    <hyperlink ref="B72:D72" location="фланець!A1" display="Фланець" xr:uid="{1D8EFA26-1B44-441E-904E-625B479A43C1}"/>
    <hyperlink ref="B73:D73" location="цемент!R1C1" display="Цемент" xr:uid="{69FEAF94-6D0D-4843-9350-CF9A66F82294}"/>
    <hyperlink ref="B76:D76" location="'щітка по металу'!A1" display="Щітка по металу" xr:uid="{89E870E9-FA29-4A55-85DA-58445ED9F9A5}"/>
    <hyperlink ref="B78:D78" location="доставка!R1C1" display="Услуги" xr:uid="{00A3FE3D-A980-4094-A9E1-63F4AB40BF90}"/>
    <hyperlink ref="B79:D79" location="доставка!R1C1" display="Доставка" xr:uid="{05EA6744-86C7-407D-BB60-9E99F61E938D}"/>
    <hyperlink ref="B80:D80" location="гільйотина!A1" display="Гільйотина  " xr:uid="{330F6521-4422-418E-9C40-F44B88DA6EBE}"/>
    <hyperlink ref="B81:D81" location="плазма!R1C1" display="Плазма" xr:uid="{8F2A7B97-81D5-4189-9199-531A7BB99094}"/>
    <hyperlink ref="B53:D53" location="швеллер!R1C1" display="Швеллер" xr:uid="{8BB58B76-3CFF-4FF8-9C62-A1FB2C2D9642}"/>
    <hyperlink ref="B54:D54" location="'швелер катаний'!A1" display="Швелер катаний" xr:uid="{4A077238-80A6-4D53-94C2-B0BAEB7AFA48}"/>
    <hyperlink ref="B55:D55" location="'швелер гнутий'!A1" display="Швелер гнутий" xr:uid="{E9B94571-AE6E-425D-B791-9A5823BDE2B7}"/>
    <hyperlink ref="B49:D49" location="'труба безшовна'!A1" display="Турба безшовна" xr:uid="{557286D2-9ECC-400A-B440-5335B8810FED}"/>
    <hyperlink ref="B59:D59" location="гайка!R1C1" display="Гайка" xr:uid="{D80CA009-FA7A-423F-835F-8F3150838385}"/>
    <hyperlink ref="B74:D74" location="шайба!R1C1" display="Шайба" xr:uid="{835459F5-6B41-4E31-962C-7C5787C53D04}"/>
    <hyperlink ref="B75:D75" location="шпилька!R1C1" display="Шпилька" xr:uid="{9D64E513-E303-4FD1-8A38-A3358A07412C}"/>
    <hyperlink ref="B26:D26" location="смуга!A1" display="Смуга" xr:uid="{718398E1-E228-4663-9CC0-3EEFA71A3AB4}"/>
    <hyperlink ref="B64:D64" location="заглушка!A1" display="Заглушка" xr:uid="{45186210-288D-489F-AB77-4FEFDF899B54}"/>
    <hyperlink ref="B17:D17" location="кутник!A1" display="Кутник" xr:uid="{D7227DBD-7FB9-4EC4-8FB1-58D981C0368F}"/>
    <hyperlink ref="B58:D58" location="відводи!A1" display="Відводи" xr:uid="{336BBEDA-B7FB-48E7-A325-7E133D1AAED4}"/>
    <hyperlink ref="B63:D63" location="електроди!A1" display="Електроди" xr:uid="{DBCA8543-7DD4-4DD0-BF06-D21851E0FEF3}"/>
    <hyperlink ref="B36:D36" location="штакетник!A1" display="Штакетник" xr:uid="{15130283-5DF7-4624-941E-B95BFF22D871}"/>
    <hyperlink ref="B37:D37" location="'штакетник преміум '!A1" display="Штакетник преміум" xr:uid="{16A945F2-AFC2-4172-957A-97DC0C9CAE32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81"/>
  <sheetViews>
    <sheetView workbookViewId="0">
      <pane ySplit="5" topLeftCell="A21" activePane="bottomLeft" state="frozen"/>
      <selection pane="bottomLeft" activeCell="B29" sqref="B29:D29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9" max="9" width="18.42578125" customWidth="1"/>
  </cols>
  <sheetData>
    <row r="1" spans="1:20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50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3"/>
      <c r="N2" s="3" t="s">
        <v>44</v>
      </c>
      <c r="O2" s="103" t="s">
        <v>771</v>
      </c>
      <c r="P2" s="103"/>
      <c r="Q2" s="103"/>
      <c r="R2" s="103"/>
      <c r="S2" s="103"/>
      <c r="T2" s="103"/>
    </row>
    <row r="3" spans="1:20" x14ac:dyDescent="0.25">
      <c r="A3" s="119"/>
      <c r="B3" s="119"/>
      <c r="C3" s="119"/>
      <c r="D3" s="119"/>
      <c r="E3" s="119"/>
      <c r="F3" s="154" t="s">
        <v>874</v>
      </c>
      <c r="G3" s="155"/>
      <c r="H3" s="155"/>
      <c r="I3" s="155"/>
      <c r="J3" s="155"/>
      <c r="K3" s="155"/>
      <c r="L3" s="155"/>
      <c r="M3" s="156"/>
      <c r="N3" s="3" t="s">
        <v>45</v>
      </c>
      <c r="O3" s="104" t="s">
        <v>237</v>
      </c>
      <c r="P3" s="103"/>
      <c r="Q3" s="103"/>
      <c r="R3" s="103"/>
      <c r="S3" s="103"/>
      <c r="T3" s="103"/>
    </row>
    <row r="4" spans="1:20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9"/>
      <c r="N4" s="3" t="s">
        <v>46</v>
      </c>
      <c r="O4" s="103" t="s">
        <v>772</v>
      </c>
      <c r="P4" s="103"/>
      <c r="Q4" s="103"/>
      <c r="R4" s="103"/>
      <c r="S4" s="103"/>
      <c r="T4" s="103"/>
    </row>
    <row r="5" spans="1:20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6" t="s">
        <v>53</v>
      </c>
      <c r="H5" s="6" t="s">
        <v>746</v>
      </c>
      <c r="I5" s="17" t="s">
        <v>753</v>
      </c>
      <c r="J5" s="111" t="s">
        <v>754</v>
      </c>
      <c r="K5" s="112"/>
      <c r="L5" s="111" t="s">
        <v>748</v>
      </c>
      <c r="M5" s="112"/>
      <c r="N5" s="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19" t="s">
        <v>877</v>
      </c>
      <c r="G6" s="5">
        <v>2</v>
      </c>
      <c r="H6" s="4">
        <v>3.5</v>
      </c>
      <c r="I6" s="4">
        <f>J6/G6</f>
        <v>354.91</v>
      </c>
      <c r="J6" s="163">
        <v>709.82</v>
      </c>
      <c r="K6" s="163"/>
      <c r="L6" s="137">
        <f>I6/H6*1000</f>
        <v>101402.85714285714</v>
      </c>
      <c r="M6" s="137"/>
    </row>
    <row r="7" spans="1:20" ht="18.75" x14ac:dyDescent="0.3">
      <c r="A7" s="2"/>
      <c r="B7" s="108" t="s">
        <v>0</v>
      </c>
      <c r="C7" s="108"/>
      <c r="D7" s="108"/>
      <c r="E7" s="2"/>
      <c r="F7" s="19" t="s">
        <v>878</v>
      </c>
      <c r="G7" s="5">
        <v>2</v>
      </c>
      <c r="H7" s="4">
        <v>3.93</v>
      </c>
      <c r="I7" s="4">
        <f t="shared" ref="I7:I21" si="0">J7/G7</f>
        <v>269.745</v>
      </c>
      <c r="J7" s="163">
        <v>539.49</v>
      </c>
      <c r="K7" s="163"/>
      <c r="L7" s="137">
        <f t="shared" ref="L7:L21" si="1">I7/H7*1000</f>
        <v>68637.404580152681</v>
      </c>
      <c r="M7" s="137"/>
    </row>
    <row r="8" spans="1:20" ht="18.75" x14ac:dyDescent="0.3">
      <c r="A8" s="2"/>
      <c r="B8" s="102" t="s">
        <v>1078</v>
      </c>
      <c r="C8" s="102"/>
      <c r="D8" s="102"/>
      <c r="E8" s="2"/>
      <c r="F8" s="19" t="s">
        <v>879</v>
      </c>
      <c r="G8" s="5">
        <v>2</v>
      </c>
      <c r="H8" s="4">
        <v>8</v>
      </c>
      <c r="I8" s="4">
        <f t="shared" si="0"/>
        <v>331.8</v>
      </c>
      <c r="J8" s="163">
        <v>663.6</v>
      </c>
      <c r="K8" s="163"/>
      <c r="L8" s="137">
        <f t="shared" si="1"/>
        <v>41475</v>
      </c>
      <c r="M8" s="137"/>
    </row>
    <row r="9" spans="1:20" ht="18.75" x14ac:dyDescent="0.3">
      <c r="A9" s="2"/>
      <c r="B9" s="102" t="s">
        <v>773</v>
      </c>
      <c r="C9" s="102"/>
      <c r="D9" s="102"/>
      <c r="E9" s="2"/>
      <c r="F9" s="19" t="s">
        <v>880</v>
      </c>
      <c r="G9" s="5">
        <v>2</v>
      </c>
      <c r="H9" s="4">
        <v>4.8</v>
      </c>
      <c r="I9" s="4">
        <f t="shared" si="0"/>
        <v>359.255</v>
      </c>
      <c r="J9" s="163">
        <v>718.51</v>
      </c>
      <c r="K9" s="163"/>
      <c r="L9" s="137">
        <f t="shared" si="1"/>
        <v>74844.791666666672</v>
      </c>
      <c r="M9" s="137"/>
    </row>
    <row r="10" spans="1:20" ht="18.75" x14ac:dyDescent="0.3">
      <c r="A10" s="110"/>
      <c r="B10" s="110"/>
      <c r="C10" s="110"/>
      <c r="D10" s="110"/>
      <c r="E10" s="110"/>
      <c r="F10" s="19" t="s">
        <v>881</v>
      </c>
      <c r="G10" s="5">
        <v>3.125</v>
      </c>
      <c r="H10" s="4">
        <v>6.28</v>
      </c>
      <c r="I10" s="4">
        <f t="shared" si="0"/>
        <v>407.83679999999998</v>
      </c>
      <c r="J10" s="163">
        <v>1274.49</v>
      </c>
      <c r="K10" s="163"/>
      <c r="L10" s="137">
        <f t="shared" si="1"/>
        <v>64942.165605095543</v>
      </c>
      <c r="M10" s="137"/>
    </row>
    <row r="11" spans="1:20" ht="18.75" x14ac:dyDescent="0.3">
      <c r="A11" s="2"/>
      <c r="B11" s="108" t="s">
        <v>777</v>
      </c>
      <c r="C11" s="108"/>
      <c r="D11" s="108"/>
      <c r="E11" s="2"/>
      <c r="F11" s="19" t="s">
        <v>882</v>
      </c>
      <c r="G11" s="5">
        <v>2</v>
      </c>
      <c r="H11" s="4">
        <v>7.85</v>
      </c>
      <c r="I11" s="4">
        <f t="shared" si="0"/>
        <v>516.98500000000001</v>
      </c>
      <c r="J11" s="163">
        <v>1033.97</v>
      </c>
      <c r="K11" s="163"/>
      <c r="L11" s="137">
        <f t="shared" si="1"/>
        <v>65857.961783439488</v>
      </c>
      <c r="M11" s="137"/>
    </row>
    <row r="12" spans="1:20" ht="18.75" x14ac:dyDescent="0.3">
      <c r="A12" s="110"/>
      <c r="B12" s="110"/>
      <c r="C12" s="110"/>
      <c r="D12" s="110"/>
      <c r="E12" s="110"/>
      <c r="F12" s="19" t="s">
        <v>883</v>
      </c>
      <c r="G12" s="5">
        <v>2</v>
      </c>
      <c r="H12" s="4">
        <v>8</v>
      </c>
      <c r="I12" s="4">
        <f t="shared" si="0"/>
        <v>802.125</v>
      </c>
      <c r="J12" s="163">
        <v>1604.25</v>
      </c>
      <c r="K12" s="163"/>
      <c r="L12" s="137">
        <f t="shared" si="1"/>
        <v>100265.625</v>
      </c>
      <c r="M12" s="137"/>
    </row>
    <row r="13" spans="1:20" ht="18.75" x14ac:dyDescent="0.3">
      <c r="A13" s="2"/>
      <c r="B13" s="108" t="s">
        <v>778</v>
      </c>
      <c r="C13" s="108"/>
      <c r="D13" s="108"/>
      <c r="E13" s="2"/>
      <c r="F13" s="19" t="s">
        <v>884</v>
      </c>
      <c r="G13" s="5">
        <v>3.125</v>
      </c>
      <c r="H13" s="4">
        <v>7.85</v>
      </c>
      <c r="I13" s="4">
        <f t="shared" si="0"/>
        <v>539.80160000000001</v>
      </c>
      <c r="J13" s="163">
        <v>1686.88</v>
      </c>
      <c r="K13" s="163"/>
      <c r="L13" s="137">
        <f t="shared" si="1"/>
        <v>68764.535031847132</v>
      </c>
      <c r="M13" s="137"/>
    </row>
    <row r="14" spans="1:20" ht="18.75" x14ac:dyDescent="0.3">
      <c r="A14" s="2"/>
      <c r="B14" s="116"/>
      <c r="C14" s="117"/>
      <c r="D14" s="118"/>
      <c r="E14" s="2"/>
      <c r="F14" s="19" t="s">
        <v>885</v>
      </c>
      <c r="G14" s="5">
        <v>3.125</v>
      </c>
      <c r="H14" s="4">
        <v>8</v>
      </c>
      <c r="I14" s="4">
        <f t="shared" si="0"/>
        <v>512.86400000000003</v>
      </c>
      <c r="J14" s="163">
        <v>1602.7</v>
      </c>
      <c r="K14" s="163"/>
      <c r="L14" s="137">
        <f t="shared" si="1"/>
        <v>64108.000000000007</v>
      </c>
      <c r="M14" s="137"/>
    </row>
    <row r="15" spans="1:20" ht="18.75" x14ac:dyDescent="0.3">
      <c r="A15" s="2"/>
      <c r="B15" s="108" t="s">
        <v>779</v>
      </c>
      <c r="C15" s="108"/>
      <c r="D15" s="108"/>
      <c r="E15" s="2"/>
      <c r="F15" s="19" t="s">
        <v>886</v>
      </c>
      <c r="G15" s="5">
        <v>2</v>
      </c>
      <c r="H15" s="4">
        <v>11.78</v>
      </c>
      <c r="I15" s="4">
        <f t="shared" si="0"/>
        <v>821.23500000000001</v>
      </c>
      <c r="J15" s="163">
        <v>1642.47</v>
      </c>
      <c r="K15" s="163"/>
      <c r="L15" s="137">
        <f t="shared" si="1"/>
        <v>69714.346349745334</v>
      </c>
      <c r="M15" s="137"/>
    </row>
    <row r="16" spans="1:20" ht="18.75" x14ac:dyDescent="0.3">
      <c r="A16" s="2"/>
      <c r="B16" s="116"/>
      <c r="C16" s="117"/>
      <c r="D16" s="118"/>
      <c r="E16" s="2"/>
      <c r="F16" s="19" t="s">
        <v>887</v>
      </c>
      <c r="G16" s="5">
        <v>2</v>
      </c>
      <c r="H16" s="4">
        <v>12</v>
      </c>
      <c r="I16" s="4">
        <f t="shared" si="0"/>
        <v>802.14</v>
      </c>
      <c r="J16" s="163">
        <v>1604.28</v>
      </c>
      <c r="K16" s="163"/>
      <c r="L16" s="137">
        <f t="shared" si="1"/>
        <v>66845</v>
      </c>
      <c r="M16" s="137"/>
    </row>
    <row r="17" spans="1:13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9" t="s">
        <v>888</v>
      </c>
      <c r="G17" s="5">
        <v>2</v>
      </c>
      <c r="H17" s="4">
        <v>12</v>
      </c>
      <c r="I17" s="4">
        <f t="shared" si="0"/>
        <v>1137.125</v>
      </c>
      <c r="J17" s="163">
        <v>2274.25</v>
      </c>
      <c r="K17" s="163"/>
      <c r="L17" s="137">
        <f t="shared" si="1"/>
        <v>94760.416666666672</v>
      </c>
      <c r="M17" s="137"/>
    </row>
    <row r="18" spans="1:13" ht="18.75" x14ac:dyDescent="0.3">
      <c r="A18" s="2"/>
      <c r="B18" s="116"/>
      <c r="C18" s="117"/>
      <c r="D18" s="118"/>
      <c r="E18" s="2"/>
      <c r="F18" s="19" t="s">
        <v>889</v>
      </c>
      <c r="G18" s="5">
        <v>3.125</v>
      </c>
      <c r="H18" s="4">
        <v>11.55</v>
      </c>
      <c r="I18" s="4">
        <f t="shared" si="0"/>
        <v>748.55359999999996</v>
      </c>
      <c r="J18" s="163">
        <v>2339.23</v>
      </c>
      <c r="K18" s="163"/>
      <c r="L18" s="137">
        <f t="shared" si="1"/>
        <v>64809.835497835491</v>
      </c>
      <c r="M18" s="137"/>
    </row>
    <row r="19" spans="1:13" ht="18.75" x14ac:dyDescent="0.3">
      <c r="A19" s="2"/>
      <c r="B19" s="108" t="s">
        <v>873</v>
      </c>
      <c r="C19" s="108"/>
      <c r="D19" s="108"/>
      <c r="E19" s="2"/>
      <c r="F19" s="19" t="s">
        <v>890</v>
      </c>
      <c r="G19" s="5">
        <v>2</v>
      </c>
      <c r="H19" s="4">
        <v>15.7</v>
      </c>
      <c r="I19" s="4">
        <f t="shared" si="0"/>
        <v>1036.7550000000001</v>
      </c>
      <c r="J19" s="163">
        <v>2073.5100000000002</v>
      </c>
      <c r="K19" s="163"/>
      <c r="L19" s="137">
        <f t="shared" si="1"/>
        <v>66035.350318471348</v>
      </c>
      <c r="M19" s="137"/>
    </row>
    <row r="20" spans="1:13" ht="18.75" x14ac:dyDescent="0.3">
      <c r="A20" s="2"/>
      <c r="B20" s="102" t="s">
        <v>780</v>
      </c>
      <c r="C20" s="102"/>
      <c r="D20" s="102"/>
      <c r="E20" s="2"/>
      <c r="F20" s="19" t="s">
        <v>891</v>
      </c>
      <c r="G20" s="5">
        <v>2</v>
      </c>
      <c r="H20" s="4">
        <v>16</v>
      </c>
      <c r="I20" s="4">
        <f t="shared" si="0"/>
        <v>2469.85</v>
      </c>
      <c r="J20" s="163">
        <v>4939.7</v>
      </c>
      <c r="K20" s="163"/>
      <c r="L20" s="137">
        <f t="shared" si="1"/>
        <v>154365.625</v>
      </c>
      <c r="M20" s="137"/>
    </row>
    <row r="21" spans="1:13" ht="18.75" x14ac:dyDescent="0.3">
      <c r="A21" s="2"/>
      <c r="B21" s="102" t="s">
        <v>874</v>
      </c>
      <c r="C21" s="102"/>
      <c r="D21" s="102"/>
      <c r="E21" s="2"/>
      <c r="F21" s="19" t="s">
        <v>892</v>
      </c>
      <c r="G21" s="5">
        <v>3.125</v>
      </c>
      <c r="H21" s="4">
        <v>15.7</v>
      </c>
      <c r="I21" s="4">
        <f t="shared" si="0"/>
        <v>967.59679999999992</v>
      </c>
      <c r="J21" s="163">
        <v>3023.74</v>
      </c>
      <c r="K21" s="163"/>
      <c r="L21" s="137">
        <f t="shared" si="1"/>
        <v>61630.369426751589</v>
      </c>
      <c r="M21" s="137"/>
    </row>
    <row r="22" spans="1:13" ht="18.75" x14ac:dyDescent="0.3">
      <c r="A22" s="2"/>
      <c r="B22" s="102" t="s">
        <v>28</v>
      </c>
      <c r="C22" s="102"/>
      <c r="D22" s="102"/>
      <c r="E22" s="2"/>
    </row>
    <row r="23" spans="1:13" ht="18.75" x14ac:dyDescent="0.3">
      <c r="A23" s="2"/>
      <c r="B23" s="102" t="s">
        <v>875</v>
      </c>
      <c r="C23" s="102"/>
      <c r="D23" s="102"/>
      <c r="E23" s="2"/>
    </row>
    <row r="24" spans="1:13" ht="18.75" x14ac:dyDescent="0.3">
      <c r="A24" s="2"/>
      <c r="B24" s="102" t="s">
        <v>876</v>
      </c>
      <c r="C24" s="102"/>
      <c r="D24" s="102"/>
      <c r="E24" s="2"/>
    </row>
    <row r="25" spans="1:13" ht="18.75" x14ac:dyDescent="0.3">
      <c r="A25" s="2"/>
      <c r="B25" s="116"/>
      <c r="C25" s="117"/>
      <c r="D25" s="118"/>
      <c r="E25" s="2"/>
    </row>
    <row r="26" spans="1:13" ht="18.75" x14ac:dyDescent="0.3">
      <c r="A26" s="2"/>
      <c r="B26" s="108" t="s">
        <v>893</v>
      </c>
      <c r="C26" s="108"/>
      <c r="D26" s="108"/>
      <c r="E26" s="2"/>
    </row>
    <row r="27" spans="1:13" ht="18.75" x14ac:dyDescent="0.3">
      <c r="A27" s="2"/>
      <c r="B27" s="116"/>
      <c r="C27" s="117"/>
      <c r="D27" s="118"/>
      <c r="E27" s="2"/>
    </row>
    <row r="28" spans="1:13" ht="18.75" x14ac:dyDescent="0.3">
      <c r="A28" s="2"/>
      <c r="B28" s="108" t="s">
        <v>18</v>
      </c>
      <c r="C28" s="108"/>
      <c r="D28" s="108"/>
      <c r="E28" s="2"/>
    </row>
    <row r="29" spans="1:13" ht="18.75" x14ac:dyDescent="0.3">
      <c r="A29" s="2"/>
      <c r="B29" s="102" t="s">
        <v>1064</v>
      </c>
      <c r="C29" s="102"/>
      <c r="D29" s="102"/>
      <c r="E29" s="2"/>
    </row>
    <row r="30" spans="1:13" ht="18.75" x14ac:dyDescent="0.3">
      <c r="A30" s="2"/>
      <c r="B30" s="108" t="s">
        <v>1065</v>
      </c>
      <c r="C30" s="108"/>
      <c r="D30" s="108"/>
      <c r="E30" s="2"/>
    </row>
    <row r="31" spans="1:13" ht="18.75" x14ac:dyDescent="0.3">
      <c r="A31" s="2"/>
      <c r="B31" s="102" t="s">
        <v>1066</v>
      </c>
      <c r="C31" s="102"/>
      <c r="D31" s="102"/>
      <c r="E31" s="2"/>
    </row>
    <row r="32" spans="1:13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9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40:D40"/>
    <mergeCell ref="B41:D41"/>
    <mergeCell ref="B42:D42"/>
    <mergeCell ref="B43:D43"/>
    <mergeCell ref="B44:D44"/>
    <mergeCell ref="B45:D45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65:D65"/>
    <mergeCell ref="B66:D66"/>
    <mergeCell ref="B67:D67"/>
    <mergeCell ref="B68:D68"/>
    <mergeCell ref="B69:D69"/>
    <mergeCell ref="B48:D48"/>
    <mergeCell ref="B49:D49"/>
    <mergeCell ref="B50:D50"/>
    <mergeCell ref="B51:D51"/>
    <mergeCell ref="F1:M2"/>
    <mergeCell ref="O1:T1"/>
    <mergeCell ref="O2:T2"/>
    <mergeCell ref="F3:M4"/>
    <mergeCell ref="O3:T3"/>
    <mergeCell ref="O4:T4"/>
    <mergeCell ref="L6:M6"/>
    <mergeCell ref="J6:K6"/>
    <mergeCell ref="B70:D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33:D33"/>
    <mergeCell ref="B46:D46"/>
    <mergeCell ref="B47:D47"/>
    <mergeCell ref="J5:K5"/>
    <mergeCell ref="L5:M5"/>
    <mergeCell ref="O5:T5"/>
    <mergeCell ref="L7:M7"/>
    <mergeCell ref="L8:M8"/>
    <mergeCell ref="L9:M9"/>
    <mergeCell ref="L10:M10"/>
    <mergeCell ref="L11:M11"/>
    <mergeCell ref="J14:K14"/>
    <mergeCell ref="J7:K7"/>
    <mergeCell ref="J8:K8"/>
    <mergeCell ref="J9:K9"/>
    <mergeCell ref="J10:K10"/>
    <mergeCell ref="J11:K11"/>
    <mergeCell ref="J12:K12"/>
    <mergeCell ref="J13:K13"/>
    <mergeCell ref="B81:D81"/>
    <mergeCell ref="L19:M19"/>
    <mergeCell ref="L20:M20"/>
    <mergeCell ref="L21:M21"/>
    <mergeCell ref="L12:M12"/>
    <mergeCell ref="L13:M13"/>
    <mergeCell ref="L14:M14"/>
    <mergeCell ref="L15:M15"/>
    <mergeCell ref="L16:M16"/>
    <mergeCell ref="L17:M17"/>
    <mergeCell ref="J16:K16"/>
    <mergeCell ref="J17:K17"/>
    <mergeCell ref="J18:K18"/>
    <mergeCell ref="J19:K19"/>
    <mergeCell ref="J20:K20"/>
    <mergeCell ref="J21:K21"/>
    <mergeCell ref="J15:K15"/>
    <mergeCell ref="L18:M18"/>
    <mergeCell ref="B71:D71"/>
    <mergeCell ref="B72:D72"/>
    <mergeCell ref="B73:D73"/>
    <mergeCell ref="B74:D74"/>
    <mergeCell ref="B75:D75"/>
    <mergeCell ref="B64:D64"/>
  </mergeCells>
  <hyperlinks>
    <hyperlink ref="B7:D7" location="арматура!R1C1" display="Арматура" xr:uid="{08E6C6D8-7CA0-4119-8A9D-5926A3AD73FF}"/>
    <hyperlink ref="B8:D8" location="'дріт вязальний'!A1" display="Дріт вязальний" xr:uid="{30F51D7E-66C7-479C-8862-EC732C6AA947}"/>
    <hyperlink ref="B9:D9" location="'дріт вр'!A1" display="Дріт ВР" xr:uid="{86159090-CB06-43D2-B335-8D20916F7B7F}"/>
    <hyperlink ref="B11:D11" location="двотавр!A1" display="Двотавр" xr:uid="{57A41A8C-D1FA-43C6-9ECF-EA725EC3F32D}"/>
    <hyperlink ref="B13:D13" location="квадрат!R1C1" display="Квадрат стальной" xr:uid="{9F35D6B7-8948-4891-BA4C-042B26A173CA}"/>
    <hyperlink ref="B15:D15" location="круг!R1C1" display="Круг стальной" xr:uid="{DD6DA4C8-5205-4A96-85C3-117961BB6926}"/>
    <hyperlink ref="B19:D19" location="лист!R1C1" display="Листы:" xr:uid="{8C162700-5F88-4AF6-99B3-181D3E0867D7}"/>
    <hyperlink ref="B20:D20" location="лист!A1" display="Лист сталевий" xr:uid="{103B454E-213C-4D55-9B70-5E78D2EEDBE8}"/>
    <hyperlink ref="B21:D21" location="'лист рифлений'!A1" display="Лист рифлений" xr:uid="{6C68FCAD-11A5-49BA-A0FF-8C4F88E6858C}"/>
    <hyperlink ref="B22:D22" location="'лист пвл'!R1C1" display="Лист ПВЛ" xr:uid="{033EC24B-E73F-46B9-9843-FC4A3119E520}"/>
    <hyperlink ref="B23:D23" location="'лист оцинкований'!A1" display="Лист оцинкований" xr:uid="{D82BA919-012C-457C-87E3-FC76AF8CDD53}"/>
    <hyperlink ref="B24:D24" location="'лист нержавіючий'!A1" display="Лист нержавіючий" xr:uid="{003514BD-A89E-4C6B-93CC-8436535D17B4}"/>
    <hyperlink ref="B28:D28" location="профнастил!R1C1" display="Профнастил" xr:uid="{65AA8307-CEAD-4CDF-A1CD-6E1CDA5F92F8}"/>
    <hyperlink ref="B29:D29" location="'преміум профнастил'!A1" display="Преміум профнастил" xr:uid="{838CB6C7-D89D-4542-B21E-D86D4B41255B}"/>
    <hyperlink ref="B30:D30" location="металочерепиця!A1" display="Металочерепиця" xr:uid="{D5F49A11-9E11-49B9-939B-D35190EBB8AD}"/>
    <hyperlink ref="B31:D31" location="'преміум металочерепиця'!A1" display="Преміум металочерепиця" xr:uid="{72649892-5E2B-40B1-AC4D-D5866920002A}"/>
    <hyperlink ref="B32:D32" location="метизы!R1C1" display="Метизы" xr:uid="{A1A1D7EE-C72E-4AE1-86A9-EE2A41052566}"/>
    <hyperlink ref="B33:D33" location="'водостічна система'!A1" display="'водостічна система'!A1" xr:uid="{144E0B7C-2A9A-4234-A029-D238A7434160}"/>
    <hyperlink ref="B34:D34" location="планки!R1C1" display="Планки" xr:uid="{031E1662-D905-46CC-ABBF-E0C98AFF2890}"/>
    <hyperlink ref="B35:D35" location="'утеплювач, ізоляція'!A1" display="Утеплювач, ізоляція" xr:uid="{7B2E24F4-CEE6-4127-8C70-9611F762EB54}"/>
    <hyperlink ref="B38:D38" location="'фальцева покрівля'!A1" display="Фальцева покровля" xr:uid="{FB8306C7-3571-4F28-AEFD-59F49885157D}"/>
    <hyperlink ref="B40:D40" location="'сетка сварная в картах'!R1C1" display="Сетка:" xr:uid="{E93F3101-B4EC-46A1-A09F-E7379BDA986F}"/>
    <hyperlink ref="B41:D41" location="'сітка зварна в картах'!A1" display="Сітка зварна в картах" xr:uid="{CB037881-182D-4CC1-89E1-3E0A4684B123}"/>
    <hyperlink ref="B42:D42" location="'сітка зварна в рулоні'!A1" display="Сітка зварна в рулоні" xr:uid="{E54A6C70-6DD7-470A-84A7-94386AB80C11}"/>
    <hyperlink ref="B43:D43" location="'сітка рабиця'!A1" display="Сітка Рабиця" xr:uid="{129C8EBA-21CF-4BBE-BED3-AFD5E6C30E90}"/>
    <hyperlink ref="B45:D45" location="'труба профильная'!R1C1" display="Труба:" xr:uid="{4BA25726-3D66-40E6-822F-4959EA2EFDB5}"/>
    <hyperlink ref="B46:D46" location="'труба профільна'!A1" display="Труба профільна" xr:uid="{42035697-C69E-468F-AE89-E4C8468C6FEA}"/>
    <hyperlink ref="B47:D47" location="'труба ел.зв.'!A1" display="Труба електрозварна" xr:uid="{A03F9F07-8FCE-4C62-B2E3-17B13A96AB23}"/>
    <hyperlink ref="B48:D48" location="'труба вгп'!R1C1" display="Трубв ВГП ДУ" xr:uid="{DC7EA0D5-2967-4128-9A50-6D9ACADB1773}"/>
    <hyperlink ref="B50:D50" location="'труба оцинкована'!A1" display="Труба оцинкована" xr:uid="{123A5051-39BA-4F5B-8077-09949DAF3365}"/>
    <hyperlink ref="B51:D51" location="'труба нержавіюча'!A1" display="Труба нержавіюча" xr:uid="{440368B1-299F-4E18-842D-4AD203FDE318}"/>
    <hyperlink ref="B57:D57" location="шпилька.гайка.шайба!R1C1" display="Комплектующие" xr:uid="{19F127C9-2691-41EA-BA6E-1013522126A2}"/>
    <hyperlink ref="B60:D60" location="цвяхи!A1" display="Цвяхи" xr:uid="{7887DBDB-9FA1-4CE6-9B76-B5009A1A6B3A}"/>
    <hyperlink ref="B61:D61" location="'гіпсокартон та профіль'!A1" display="Гіпсокартон та профіль" xr:uid="{6EA019FE-1174-4927-933D-1A6274DE8D58}"/>
    <hyperlink ref="B62:D62" location="диск!R1C1" display="Диск" xr:uid="{9B464D37-8D9B-45C8-9B53-D4057A7CA0FE}"/>
    <hyperlink ref="B65:D65" location="лакофарбові!A1" display="Лакофарбові" xr:uid="{9F0F056A-E988-4584-BE69-95090E9B292B}"/>
    <hyperlink ref="B66:D66" location="лопата!R1C1" display="Лопата" xr:uid="{CD357401-9CE5-44A8-9EB8-7A0D0BBC44E5}"/>
    <hyperlink ref="B67:D67" location="згони!A1" display="Згони" xr:uid="{8B823479-C3E7-4AB0-B640-0B7E34AE169D}"/>
    <hyperlink ref="B68:D68" location="трійники!A1" display="Трійники" xr:uid="{E91EE64B-E1CC-4814-9309-4EFDE9E29337}"/>
    <hyperlink ref="B69:D69" location="різьба!A1" display="Різьба" xr:uid="{17B9E570-9844-420B-9562-E0B56F2F0676}"/>
    <hyperlink ref="B70:D70" location="муфта!R1C1" display="Муфта" xr:uid="{1B0698D7-678B-4567-B4E0-2DBC21FC2A24}"/>
    <hyperlink ref="B71:D71" location="контргайка!R1C1" display="Контргайка" xr:uid="{ECD12104-C5CF-475C-B6B0-5FF1DD2DE788}"/>
    <hyperlink ref="B72:D72" location="фланець!A1" display="Фланець" xr:uid="{D6038AEC-65D6-43E1-AB0D-15112199DC80}"/>
    <hyperlink ref="B73:D73" location="цемент!R1C1" display="Цемент" xr:uid="{707FB162-0545-49C8-924E-6734DE9750B5}"/>
    <hyperlink ref="B76:D76" location="'щітка по металу'!A1" display="Щітка по металу" xr:uid="{6375934C-DBD6-4D5C-B4C9-E1A2DE278746}"/>
    <hyperlink ref="B78:D78" location="доставка!R1C1" display="Услуги" xr:uid="{F20C3C7B-3A96-431C-8F4E-F640DD781983}"/>
    <hyperlink ref="B79:D79" location="доставка!R1C1" display="Доставка" xr:uid="{08011061-10C6-4005-9211-DC17CF4EE0B6}"/>
    <hyperlink ref="B80:D80" location="гільйотина!A1" display="Гільйотина  " xr:uid="{262ACC28-E11E-4C82-95BE-6FAB6A3E94E3}"/>
    <hyperlink ref="B81:D81" location="плазма!R1C1" display="Плазма" xr:uid="{3F94FF1D-245A-4B11-A0BD-31019C0DDD48}"/>
    <hyperlink ref="B53:D53" location="швеллер!R1C1" display="Швеллер" xr:uid="{AC1A551F-3805-4051-A5D8-6F362CFAB389}"/>
    <hyperlink ref="B54:D54" location="'швелер катаний'!A1" display="Швелер катаний" xr:uid="{45BD0E41-5CA1-4A1D-903E-EFFC286D5362}"/>
    <hyperlink ref="B55:D55" location="'швелер гнутий'!A1" display="Швелер гнутий" xr:uid="{7505C274-490E-4D7D-B6D0-079738F5F1CA}"/>
    <hyperlink ref="B49:D49" location="'труба безшовна'!A1" display="Турба безшовна" xr:uid="{BC76453F-0C59-4F1E-831A-F09DEFAC8C31}"/>
    <hyperlink ref="B59:D59" location="гайка!R1C1" display="Гайка" xr:uid="{95A54487-195A-4AC6-A2CE-0A79005BDD8E}"/>
    <hyperlink ref="B74:D74" location="шайба!R1C1" display="Шайба" xr:uid="{31AB2AD2-D446-45AB-A5A6-BD7D5A9173D3}"/>
    <hyperlink ref="B75:D75" location="шпилька!R1C1" display="Шпилька" xr:uid="{D1915E4C-F9CD-4EB2-B803-626C56C72BB9}"/>
    <hyperlink ref="B26:D26" location="смуга!A1" display="Смуга" xr:uid="{D46D33D1-10A6-4E3D-B87F-3796AA867A38}"/>
    <hyperlink ref="B64:D64" location="заглушка!A1" display="Заглушка" xr:uid="{83A51944-04D8-4395-9C50-CE491464683E}"/>
    <hyperlink ref="B17:D17" location="кутник!A1" display="Кутник" xr:uid="{97570DC6-8C6D-4E3B-AC57-6A9706E5EA60}"/>
    <hyperlink ref="B58:D58" location="відводи!A1" display="Відводи" xr:uid="{D409C940-EEFA-4440-A7C1-0B3D7333AAFE}"/>
    <hyperlink ref="B63:D63" location="електроди!A1" display="Електроди" xr:uid="{8BBE27FC-6980-44A7-A5A3-8E6F3982EFFA}"/>
    <hyperlink ref="B36:D36" location="штакетник!A1" display="Штакетник" xr:uid="{148DCB36-4ECC-4DC9-83A6-8A10D8C13D74}"/>
    <hyperlink ref="B37:D37" location="'штакетник преміум '!A1" display="Штакетник преміум" xr:uid="{E132A506-1AD8-483C-AFC3-EF8FC73DD6EC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28515625" customWidth="1"/>
    <col min="10" max="10" width="18.140625" customWidth="1"/>
  </cols>
  <sheetData>
    <row r="1" spans="1:18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ht="15" customHeight="1" x14ac:dyDescent="0.25">
      <c r="A3" s="119"/>
      <c r="B3" s="119"/>
      <c r="C3" s="119"/>
      <c r="D3" s="119"/>
      <c r="E3" s="119"/>
      <c r="F3" s="114" t="s">
        <v>893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7" t="s">
        <v>1100</v>
      </c>
      <c r="B5" s="108"/>
      <c r="C5" s="108"/>
      <c r="D5" s="108"/>
      <c r="E5" s="109"/>
      <c r="F5" s="6" t="s">
        <v>744</v>
      </c>
      <c r="G5" s="14" t="s">
        <v>745</v>
      </c>
      <c r="H5" s="111" t="s">
        <v>747</v>
      </c>
      <c r="I5" s="112"/>
      <c r="J5" s="17" t="s">
        <v>748</v>
      </c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customHeight="1" x14ac:dyDescent="0.3">
      <c r="A6" s="110"/>
      <c r="B6" s="110"/>
      <c r="C6" s="110"/>
      <c r="D6" s="110"/>
      <c r="E6" s="110"/>
      <c r="F6" s="51" t="s">
        <v>358</v>
      </c>
      <c r="G6" s="1">
        <v>0.63</v>
      </c>
      <c r="H6" s="105">
        <f>J6/1000*G6</f>
        <v>24.752700000000001</v>
      </c>
      <c r="I6" s="106"/>
      <c r="J6" s="67">
        <v>39290</v>
      </c>
      <c r="K6" s="5" t="s">
        <v>1056</v>
      </c>
    </row>
    <row r="7" spans="1:18" ht="18.75" customHeight="1" x14ac:dyDescent="0.3">
      <c r="A7" s="2"/>
      <c r="B7" s="108" t="s">
        <v>0</v>
      </c>
      <c r="C7" s="108"/>
      <c r="D7" s="108"/>
      <c r="E7" s="2"/>
      <c r="F7" s="35" t="s">
        <v>359</v>
      </c>
      <c r="G7" s="1">
        <v>2.0299999999999998</v>
      </c>
      <c r="H7" s="105">
        <f t="shared" ref="H7:H29" si="0">J7/1000*G7</f>
        <v>78.74369999999999</v>
      </c>
      <c r="I7" s="106"/>
      <c r="J7" s="67">
        <v>38790</v>
      </c>
      <c r="K7" s="5" t="s">
        <v>1056</v>
      </c>
    </row>
    <row r="8" spans="1:18" ht="18.75" customHeight="1" x14ac:dyDescent="0.3">
      <c r="A8" s="2"/>
      <c r="B8" s="102" t="s">
        <v>1078</v>
      </c>
      <c r="C8" s="102"/>
      <c r="D8" s="102"/>
      <c r="E8" s="2"/>
      <c r="F8" s="35" t="s">
        <v>360</v>
      </c>
      <c r="G8" s="1">
        <v>0.59</v>
      </c>
      <c r="H8" s="105">
        <f t="shared" si="0"/>
        <v>22.886099999999999</v>
      </c>
      <c r="I8" s="106"/>
      <c r="J8" s="67">
        <v>38790</v>
      </c>
      <c r="K8" s="5" t="s">
        <v>1056</v>
      </c>
    </row>
    <row r="9" spans="1:18" ht="18.75" customHeight="1" x14ac:dyDescent="0.3">
      <c r="A9" s="2"/>
      <c r="B9" s="102" t="s">
        <v>773</v>
      </c>
      <c r="C9" s="102"/>
      <c r="D9" s="102"/>
      <c r="E9" s="2"/>
      <c r="F9" s="35" t="s">
        <v>361</v>
      </c>
      <c r="G9" s="1">
        <v>0.79</v>
      </c>
      <c r="H9" s="105">
        <f t="shared" si="0"/>
        <v>30.644100000000002</v>
      </c>
      <c r="I9" s="106"/>
      <c r="J9" s="67">
        <v>38790</v>
      </c>
      <c r="K9" s="5" t="s">
        <v>1056</v>
      </c>
    </row>
    <row r="10" spans="1:18" ht="18.75" customHeight="1" x14ac:dyDescent="0.3">
      <c r="A10" s="110"/>
      <c r="B10" s="110"/>
      <c r="C10" s="110"/>
      <c r="D10" s="110"/>
      <c r="E10" s="110"/>
      <c r="F10" s="35" t="s">
        <v>362</v>
      </c>
      <c r="G10" s="1">
        <v>2.4</v>
      </c>
      <c r="H10" s="105">
        <f t="shared" si="0"/>
        <v>93.095999999999989</v>
      </c>
      <c r="I10" s="106"/>
      <c r="J10" s="67">
        <v>38790</v>
      </c>
      <c r="K10" s="5" t="s">
        <v>1056</v>
      </c>
    </row>
    <row r="11" spans="1:18" ht="18.75" customHeight="1" x14ac:dyDescent="0.3">
      <c r="A11" s="2"/>
      <c r="B11" s="108" t="s">
        <v>777</v>
      </c>
      <c r="C11" s="108"/>
      <c r="D11" s="108"/>
      <c r="E11" s="2"/>
      <c r="F11" s="35" t="s">
        <v>363</v>
      </c>
      <c r="G11" s="1">
        <v>0.73</v>
      </c>
      <c r="H11" s="105">
        <f t="shared" si="0"/>
        <v>30.287700000000001</v>
      </c>
      <c r="I11" s="106"/>
      <c r="J11" s="67">
        <v>41490</v>
      </c>
      <c r="K11" s="5" t="s">
        <v>1056</v>
      </c>
    </row>
    <row r="12" spans="1:18" ht="18.75" customHeight="1" x14ac:dyDescent="0.3">
      <c r="A12" s="110"/>
      <c r="B12" s="110"/>
      <c r="C12" s="110"/>
      <c r="D12" s="110"/>
      <c r="E12" s="110"/>
      <c r="F12" s="35" t="s">
        <v>364</v>
      </c>
      <c r="G12" s="1">
        <v>0.94</v>
      </c>
      <c r="H12" s="105">
        <f t="shared" si="0"/>
        <v>40.325999999999993</v>
      </c>
      <c r="I12" s="106"/>
      <c r="J12" s="67">
        <v>42900</v>
      </c>
      <c r="K12" s="5" t="s">
        <v>1056</v>
      </c>
    </row>
    <row r="13" spans="1:18" ht="18.75" customHeight="1" x14ac:dyDescent="0.3">
      <c r="A13" s="2"/>
      <c r="B13" s="108" t="s">
        <v>778</v>
      </c>
      <c r="C13" s="108"/>
      <c r="D13" s="108"/>
      <c r="E13" s="2"/>
      <c r="F13" s="35" t="s">
        <v>365</v>
      </c>
      <c r="G13" s="1">
        <v>1.2</v>
      </c>
      <c r="H13" s="105">
        <f t="shared" si="0"/>
        <v>46.547999999999995</v>
      </c>
      <c r="I13" s="106"/>
      <c r="J13" s="67">
        <v>38790</v>
      </c>
      <c r="K13" s="5" t="s">
        <v>1056</v>
      </c>
    </row>
    <row r="14" spans="1:18" ht="18.75" customHeight="1" x14ac:dyDescent="0.3">
      <c r="A14" s="2"/>
      <c r="B14" s="116"/>
      <c r="C14" s="117"/>
      <c r="D14" s="118"/>
      <c r="E14" s="2"/>
      <c r="F14" s="35" t="s">
        <v>366</v>
      </c>
      <c r="G14" s="1">
        <v>1.45</v>
      </c>
      <c r="H14" s="105">
        <f t="shared" si="0"/>
        <v>56.2455</v>
      </c>
      <c r="I14" s="106"/>
      <c r="J14" s="67">
        <v>38790</v>
      </c>
      <c r="K14" s="5" t="s">
        <v>1056</v>
      </c>
    </row>
    <row r="15" spans="1:18" ht="18.75" customHeight="1" x14ac:dyDescent="0.3">
      <c r="A15" s="2"/>
      <c r="B15" s="108" t="s">
        <v>779</v>
      </c>
      <c r="C15" s="108"/>
      <c r="D15" s="108"/>
      <c r="E15" s="2"/>
      <c r="F15" s="35" t="s">
        <v>367</v>
      </c>
      <c r="G15" s="1">
        <v>3.15</v>
      </c>
      <c r="H15" s="105">
        <f t="shared" si="0"/>
        <v>122.18849999999999</v>
      </c>
      <c r="I15" s="106"/>
      <c r="J15" s="67">
        <v>38790</v>
      </c>
      <c r="K15" s="5" t="s">
        <v>1056</v>
      </c>
    </row>
    <row r="16" spans="1:18" ht="18.75" customHeight="1" x14ac:dyDescent="0.3">
      <c r="A16" s="2"/>
      <c r="B16" s="116"/>
      <c r="C16" s="117"/>
      <c r="D16" s="118"/>
      <c r="E16" s="2"/>
      <c r="F16" s="35" t="s">
        <v>368</v>
      </c>
      <c r="G16" s="1">
        <v>0.96</v>
      </c>
      <c r="H16" s="105">
        <f t="shared" si="0"/>
        <v>37.238399999999999</v>
      </c>
      <c r="I16" s="106"/>
      <c r="J16" s="67">
        <v>38790</v>
      </c>
      <c r="K16" s="5" t="s">
        <v>1056</v>
      </c>
    </row>
    <row r="17" spans="1:11" ht="18.75" customHeight="1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5" t="s">
        <v>369</v>
      </c>
      <c r="G17" s="1">
        <v>1.3</v>
      </c>
      <c r="H17" s="105">
        <f t="shared" si="0"/>
        <v>50.427</v>
      </c>
      <c r="I17" s="106"/>
      <c r="J17" s="67">
        <v>38790</v>
      </c>
      <c r="K17" s="5" t="s">
        <v>1056</v>
      </c>
    </row>
    <row r="18" spans="1:11" ht="18.75" customHeight="1" x14ac:dyDescent="0.3">
      <c r="A18" s="2"/>
      <c r="B18" s="116"/>
      <c r="C18" s="117"/>
      <c r="D18" s="118"/>
      <c r="E18" s="2"/>
      <c r="F18" s="35" t="s">
        <v>370</v>
      </c>
      <c r="G18" s="1">
        <v>1.57</v>
      </c>
      <c r="H18" s="105">
        <f t="shared" si="0"/>
        <v>60.900300000000001</v>
      </c>
      <c r="I18" s="106"/>
      <c r="J18" s="67">
        <v>38790</v>
      </c>
      <c r="K18" s="5" t="s">
        <v>1056</v>
      </c>
    </row>
    <row r="19" spans="1:11" ht="18.75" customHeight="1" x14ac:dyDescent="0.3">
      <c r="A19" s="2"/>
      <c r="B19" s="108" t="s">
        <v>873</v>
      </c>
      <c r="C19" s="108"/>
      <c r="D19" s="108"/>
      <c r="E19" s="2"/>
      <c r="F19" s="35" t="s">
        <v>371</v>
      </c>
      <c r="G19" s="1">
        <v>1.88</v>
      </c>
      <c r="H19" s="105">
        <f t="shared" si="0"/>
        <v>80.821200000000005</v>
      </c>
      <c r="I19" s="106"/>
      <c r="J19" s="67">
        <v>42990</v>
      </c>
      <c r="K19" s="5" t="s">
        <v>1056</v>
      </c>
    </row>
    <row r="20" spans="1:11" ht="18.75" customHeight="1" x14ac:dyDescent="0.3">
      <c r="A20" s="2"/>
      <c r="B20" s="102" t="s">
        <v>780</v>
      </c>
      <c r="C20" s="102"/>
      <c r="D20" s="102"/>
      <c r="E20" s="2"/>
      <c r="F20" s="35" t="s">
        <v>372</v>
      </c>
      <c r="G20" s="1">
        <v>2.7</v>
      </c>
      <c r="H20" s="105">
        <f t="shared" si="0"/>
        <v>104.733</v>
      </c>
      <c r="I20" s="106"/>
      <c r="J20" s="67">
        <v>38790</v>
      </c>
      <c r="K20" s="5" t="s">
        <v>1056</v>
      </c>
    </row>
    <row r="21" spans="1:11" ht="18.75" customHeight="1" x14ac:dyDescent="0.3">
      <c r="A21" s="2"/>
      <c r="B21" s="102" t="s">
        <v>874</v>
      </c>
      <c r="C21" s="102"/>
      <c r="D21" s="102"/>
      <c r="E21" s="2"/>
      <c r="F21" s="35" t="s">
        <v>373</v>
      </c>
      <c r="G21" s="1">
        <v>1.57</v>
      </c>
      <c r="H21" s="105">
        <f t="shared" si="0"/>
        <v>62.784300000000009</v>
      </c>
      <c r="I21" s="106"/>
      <c r="J21" s="67">
        <v>39990</v>
      </c>
      <c r="K21" s="5" t="s">
        <v>1056</v>
      </c>
    </row>
    <row r="22" spans="1:11" ht="18.75" customHeight="1" x14ac:dyDescent="0.3">
      <c r="A22" s="2"/>
      <c r="B22" s="102" t="s">
        <v>28</v>
      </c>
      <c r="C22" s="102"/>
      <c r="D22" s="102"/>
      <c r="E22" s="2"/>
      <c r="F22" s="35" t="s">
        <v>374</v>
      </c>
      <c r="G22" s="1">
        <v>1.96</v>
      </c>
      <c r="H22" s="105">
        <f t="shared" si="0"/>
        <v>84.260400000000004</v>
      </c>
      <c r="I22" s="106"/>
      <c r="J22" s="67">
        <v>42990</v>
      </c>
      <c r="K22" s="5" t="s">
        <v>1056</v>
      </c>
    </row>
    <row r="23" spans="1:11" ht="18.75" customHeight="1" x14ac:dyDescent="0.3">
      <c r="A23" s="2"/>
      <c r="B23" s="102" t="s">
        <v>875</v>
      </c>
      <c r="C23" s="102"/>
      <c r="D23" s="102"/>
      <c r="E23" s="2"/>
      <c r="F23" s="35" t="s">
        <v>375</v>
      </c>
      <c r="G23" s="1">
        <v>4.8099999999999996</v>
      </c>
      <c r="H23" s="105">
        <f t="shared" si="0"/>
        <v>186.57989999999998</v>
      </c>
      <c r="I23" s="106"/>
      <c r="J23" s="67">
        <v>38790</v>
      </c>
      <c r="K23" s="5" t="s">
        <v>1056</v>
      </c>
    </row>
    <row r="24" spans="1:11" ht="18.75" customHeight="1" x14ac:dyDescent="0.3">
      <c r="A24" s="2"/>
      <c r="B24" s="102" t="s">
        <v>876</v>
      </c>
      <c r="C24" s="102"/>
      <c r="D24" s="102"/>
      <c r="E24" s="2"/>
      <c r="F24" s="35" t="s">
        <v>376</v>
      </c>
      <c r="G24" s="1">
        <v>5.68</v>
      </c>
      <c r="H24" s="105">
        <f t="shared" si="0"/>
        <v>220.32719999999998</v>
      </c>
      <c r="I24" s="106"/>
      <c r="J24" s="67">
        <v>38790</v>
      </c>
      <c r="K24" s="5" t="s">
        <v>1056</v>
      </c>
    </row>
    <row r="25" spans="1:11" ht="18.75" customHeight="1" x14ac:dyDescent="0.3">
      <c r="A25" s="2"/>
      <c r="B25" s="116"/>
      <c r="C25" s="117"/>
      <c r="D25" s="118"/>
      <c r="E25" s="2"/>
      <c r="F25" s="35" t="s">
        <v>377</v>
      </c>
      <c r="G25" s="1">
        <v>1.87</v>
      </c>
      <c r="H25" s="105">
        <f t="shared" si="0"/>
        <v>72.537300000000002</v>
      </c>
      <c r="I25" s="106"/>
      <c r="J25" s="67">
        <v>38790</v>
      </c>
      <c r="K25" s="5" t="s">
        <v>1056</v>
      </c>
    </row>
    <row r="26" spans="1:11" ht="18.75" customHeight="1" x14ac:dyDescent="0.3">
      <c r="A26" s="2"/>
      <c r="B26" s="108" t="s">
        <v>893</v>
      </c>
      <c r="C26" s="108"/>
      <c r="D26" s="108"/>
      <c r="E26" s="2"/>
      <c r="F26" s="35" t="s">
        <v>378</v>
      </c>
      <c r="G26" s="1">
        <v>2.46</v>
      </c>
      <c r="H26" s="105">
        <f t="shared" si="0"/>
        <v>97.391400000000004</v>
      </c>
      <c r="I26" s="106"/>
      <c r="J26" s="67">
        <v>39590</v>
      </c>
      <c r="K26" s="5" t="s">
        <v>1056</v>
      </c>
    </row>
    <row r="27" spans="1:11" ht="18.75" customHeight="1" x14ac:dyDescent="0.3">
      <c r="A27" s="2"/>
      <c r="B27" s="116"/>
      <c r="C27" s="117"/>
      <c r="D27" s="118"/>
      <c r="E27" s="2"/>
      <c r="F27" s="35" t="s">
        <v>379</v>
      </c>
      <c r="G27" s="1">
        <v>2.83</v>
      </c>
      <c r="H27" s="105">
        <f t="shared" si="0"/>
        <v>118.83170000000001</v>
      </c>
      <c r="I27" s="106"/>
      <c r="J27" s="67">
        <v>41990</v>
      </c>
      <c r="K27" s="5" t="s">
        <v>1056</v>
      </c>
    </row>
    <row r="28" spans="1:11" ht="18.75" customHeight="1" x14ac:dyDescent="0.3">
      <c r="A28" s="2"/>
      <c r="B28" s="108" t="s">
        <v>18</v>
      </c>
      <c r="C28" s="108"/>
      <c r="D28" s="108"/>
      <c r="E28" s="2"/>
      <c r="F28" s="35" t="s">
        <v>380</v>
      </c>
      <c r="G28" s="1">
        <v>3.77</v>
      </c>
      <c r="H28" s="105">
        <f t="shared" si="0"/>
        <v>158.3023</v>
      </c>
      <c r="I28" s="106"/>
      <c r="J28" s="67">
        <v>41990</v>
      </c>
      <c r="K28" s="5" t="s">
        <v>1056</v>
      </c>
    </row>
    <row r="29" spans="1:11" ht="18.75" customHeight="1" x14ac:dyDescent="0.3">
      <c r="A29" s="2"/>
      <c r="B29" s="102" t="s">
        <v>1064</v>
      </c>
      <c r="C29" s="102"/>
      <c r="D29" s="102"/>
      <c r="E29" s="2"/>
      <c r="F29" s="35" t="s">
        <v>381</v>
      </c>
      <c r="G29" s="1">
        <v>6.32</v>
      </c>
      <c r="H29" s="105">
        <f t="shared" si="0"/>
        <v>245.15280000000001</v>
      </c>
      <c r="I29" s="106"/>
      <c r="J29" s="67">
        <v>38790</v>
      </c>
      <c r="K29" s="5" t="s">
        <v>1056</v>
      </c>
    </row>
    <row r="30" spans="1:11" ht="18.75" customHeight="1" x14ac:dyDescent="0.3">
      <c r="A30" s="2"/>
      <c r="B30" s="108" t="s">
        <v>1065</v>
      </c>
      <c r="C30" s="108"/>
      <c r="D30" s="108"/>
      <c r="E30" s="2"/>
      <c r="F30" s="35" t="s">
        <v>382</v>
      </c>
      <c r="G30" s="1">
        <v>4</v>
      </c>
      <c r="H30" s="105">
        <f t="shared" ref="H30:H32" si="1">J30/1000*G30</f>
        <v>175.16</v>
      </c>
      <c r="I30" s="106"/>
      <c r="J30" s="67">
        <v>43790</v>
      </c>
      <c r="K30" s="5" t="s">
        <v>1056</v>
      </c>
    </row>
    <row r="31" spans="1:11" ht="18.75" customHeight="1" x14ac:dyDescent="0.3">
      <c r="A31" s="2"/>
      <c r="B31" s="102" t="s">
        <v>1066</v>
      </c>
      <c r="C31" s="102"/>
      <c r="D31" s="102"/>
      <c r="E31" s="2"/>
      <c r="F31" s="35" t="s">
        <v>383</v>
      </c>
      <c r="G31" s="1">
        <v>5.5</v>
      </c>
      <c r="H31" s="105">
        <f t="shared" si="1"/>
        <v>213.345</v>
      </c>
      <c r="I31" s="106"/>
      <c r="J31" s="67">
        <v>38790</v>
      </c>
      <c r="K31" s="5" t="s">
        <v>1056</v>
      </c>
    </row>
    <row r="32" spans="1:11" ht="18.75" customHeight="1" x14ac:dyDescent="0.3">
      <c r="A32" s="2"/>
      <c r="B32" s="102" t="s">
        <v>1657</v>
      </c>
      <c r="C32" s="102"/>
      <c r="D32" s="102"/>
      <c r="E32" s="2"/>
      <c r="F32" s="35" t="s">
        <v>384</v>
      </c>
      <c r="G32" s="1">
        <v>7.86</v>
      </c>
      <c r="H32" s="105">
        <f t="shared" si="1"/>
        <v>337.11540000000002</v>
      </c>
      <c r="I32" s="106"/>
      <c r="J32" s="67">
        <v>42890</v>
      </c>
      <c r="K32" s="5" t="s">
        <v>1056</v>
      </c>
    </row>
    <row r="33" spans="1:11" ht="18.75" customHeight="1" x14ac:dyDescent="0.3">
      <c r="A33" s="2"/>
      <c r="B33" s="102" t="s">
        <v>1067</v>
      </c>
      <c r="C33" s="102"/>
      <c r="D33" s="102"/>
      <c r="E33" s="2"/>
      <c r="F33" s="35" t="s">
        <v>385</v>
      </c>
      <c r="G33" s="1">
        <v>4.7300000000000004</v>
      </c>
      <c r="H33" s="105">
        <f t="shared" ref="H33" si="2">J33/1000*G33</f>
        <v>189.15270000000004</v>
      </c>
      <c r="I33" s="106"/>
      <c r="J33" s="67">
        <v>39990</v>
      </c>
      <c r="K33" s="5" t="s">
        <v>1056</v>
      </c>
    </row>
    <row r="34" spans="1:11" ht="18.75" customHeight="1" x14ac:dyDescent="0.3">
      <c r="A34" s="2"/>
      <c r="B34" s="102" t="s">
        <v>19</v>
      </c>
      <c r="C34" s="102"/>
      <c r="D34" s="102"/>
      <c r="E34" s="2"/>
      <c r="F34" s="35" t="s">
        <v>386</v>
      </c>
      <c r="G34" s="1">
        <v>6.48</v>
      </c>
      <c r="H34" s="105">
        <f t="shared" ref="H34" si="3">J34/1000*G34</f>
        <v>259.13520000000005</v>
      </c>
      <c r="I34" s="106"/>
      <c r="J34" s="67">
        <v>39990</v>
      </c>
      <c r="K34" s="5" t="s">
        <v>1056</v>
      </c>
    </row>
    <row r="35" spans="1:11" ht="18.75" customHeight="1" x14ac:dyDescent="0.3">
      <c r="A35" s="2"/>
      <c r="B35" s="102" t="s">
        <v>1068</v>
      </c>
      <c r="C35" s="102"/>
      <c r="D35" s="102"/>
      <c r="E35" s="2"/>
    </row>
    <row r="36" spans="1:11" ht="18.75" customHeight="1" x14ac:dyDescent="0.3">
      <c r="A36" s="2"/>
      <c r="B36" s="108" t="s">
        <v>1480</v>
      </c>
      <c r="C36" s="108"/>
      <c r="D36" s="108"/>
      <c r="E36" s="2"/>
    </row>
    <row r="37" spans="1:11" ht="18.75" customHeight="1" x14ac:dyDescent="0.3">
      <c r="A37" s="2"/>
      <c r="B37" s="102" t="s">
        <v>1481</v>
      </c>
      <c r="C37" s="102"/>
      <c r="D37" s="102"/>
      <c r="E37" s="2"/>
    </row>
    <row r="38" spans="1:11" ht="18.75" customHeight="1" x14ac:dyDescent="0.3">
      <c r="A38" s="2"/>
      <c r="B38" s="108" t="s">
        <v>1605</v>
      </c>
      <c r="C38" s="108"/>
      <c r="D38" s="108"/>
      <c r="E38" s="2"/>
    </row>
    <row r="39" spans="1:11" ht="18.75" customHeight="1" x14ac:dyDescent="0.3">
      <c r="A39" s="2"/>
      <c r="B39" s="116"/>
      <c r="C39" s="117"/>
      <c r="D39" s="118"/>
      <c r="E39" s="2"/>
    </row>
    <row r="40" spans="1:11" ht="18.75" x14ac:dyDescent="0.3">
      <c r="A40" s="2"/>
      <c r="B40" s="108" t="s">
        <v>1041</v>
      </c>
      <c r="C40" s="108"/>
      <c r="D40" s="108"/>
      <c r="E40" s="2"/>
    </row>
    <row r="41" spans="1:11" ht="18.75" x14ac:dyDescent="0.3">
      <c r="A41" s="2"/>
      <c r="B41" s="102" t="s">
        <v>1042</v>
      </c>
      <c r="C41" s="102"/>
      <c r="D41" s="102"/>
      <c r="E41" s="2"/>
    </row>
    <row r="42" spans="1:11" ht="18.75" x14ac:dyDescent="0.3">
      <c r="A42" s="2"/>
      <c r="B42" s="102" t="s">
        <v>1090</v>
      </c>
      <c r="C42" s="102"/>
      <c r="D42" s="102"/>
      <c r="E42" s="2"/>
    </row>
    <row r="43" spans="1:11" ht="18.75" x14ac:dyDescent="0.3">
      <c r="A43" s="2"/>
      <c r="B43" s="102" t="s">
        <v>1055</v>
      </c>
      <c r="C43" s="102"/>
      <c r="D43" s="102"/>
      <c r="E43" s="2"/>
    </row>
    <row r="44" spans="1:11" ht="18.75" x14ac:dyDescent="0.3">
      <c r="A44" s="2"/>
      <c r="B44" s="116"/>
      <c r="C44" s="117"/>
      <c r="D44" s="118"/>
      <c r="E44" s="2"/>
    </row>
    <row r="45" spans="1:11" ht="18.75" x14ac:dyDescent="0.3">
      <c r="A45" s="2"/>
      <c r="B45" s="108" t="s">
        <v>29</v>
      </c>
      <c r="C45" s="108"/>
      <c r="D45" s="108"/>
      <c r="E45" s="2"/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5">
    <mergeCell ref="B79:D79"/>
    <mergeCell ref="B80:D8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37:D37"/>
    <mergeCell ref="B38:D38"/>
    <mergeCell ref="B35:D35"/>
    <mergeCell ref="B36:D36"/>
    <mergeCell ref="B33:D33"/>
    <mergeCell ref="B34:D34"/>
    <mergeCell ref="B31:D31"/>
    <mergeCell ref="B32:D32"/>
    <mergeCell ref="B29:D29"/>
    <mergeCell ref="H29:I29"/>
    <mergeCell ref="B30:D30"/>
    <mergeCell ref="B27:D27"/>
    <mergeCell ref="H27:I27"/>
    <mergeCell ref="B28:D28"/>
    <mergeCell ref="H28:I28"/>
    <mergeCell ref="B25:D25"/>
    <mergeCell ref="H25:I25"/>
    <mergeCell ref="B26:D26"/>
    <mergeCell ref="H26:I26"/>
    <mergeCell ref="H30:I30"/>
    <mergeCell ref="H23:I23"/>
    <mergeCell ref="B24:D24"/>
    <mergeCell ref="H24:I24"/>
    <mergeCell ref="B21:D21"/>
    <mergeCell ref="H21:I21"/>
    <mergeCell ref="B22:D22"/>
    <mergeCell ref="H22:I22"/>
    <mergeCell ref="B23:D23"/>
    <mergeCell ref="B19:D19"/>
    <mergeCell ref="H19:I19"/>
    <mergeCell ref="B20:D20"/>
    <mergeCell ref="H20:I20"/>
    <mergeCell ref="A1:E4"/>
    <mergeCell ref="F1:K2"/>
    <mergeCell ref="M1:R1"/>
    <mergeCell ref="M2:R2"/>
    <mergeCell ref="F3:K4"/>
    <mergeCell ref="M3:R3"/>
    <mergeCell ref="M4:R4"/>
    <mergeCell ref="B11:D11"/>
    <mergeCell ref="H11:I11"/>
    <mergeCell ref="B9:D9"/>
    <mergeCell ref="H9:I9"/>
    <mergeCell ref="A10:E10"/>
    <mergeCell ref="H10:I10"/>
    <mergeCell ref="B7:D7"/>
    <mergeCell ref="H7:I7"/>
    <mergeCell ref="B8:D8"/>
    <mergeCell ref="H8:I8"/>
    <mergeCell ref="B81:D81"/>
    <mergeCell ref="H34:I34"/>
    <mergeCell ref="H33:I33"/>
    <mergeCell ref="H31:I31"/>
    <mergeCell ref="H32:I32"/>
    <mergeCell ref="A5:E5"/>
    <mergeCell ref="H5:I5"/>
    <mergeCell ref="M5:R5"/>
    <mergeCell ref="A6:E6"/>
    <mergeCell ref="H6:I6"/>
    <mergeCell ref="A12:E12"/>
    <mergeCell ref="H12:I12"/>
    <mergeCell ref="B17:D17"/>
    <mergeCell ref="H17:I17"/>
    <mergeCell ref="B18:D18"/>
    <mergeCell ref="H18:I18"/>
    <mergeCell ref="B15:D15"/>
    <mergeCell ref="H15:I15"/>
    <mergeCell ref="B16:D16"/>
    <mergeCell ref="H16:I16"/>
    <mergeCell ref="B13:D13"/>
    <mergeCell ref="H13:I13"/>
    <mergeCell ref="B14:D14"/>
    <mergeCell ref="H14:I14"/>
  </mergeCells>
  <hyperlinks>
    <hyperlink ref="B7:D7" location="арматура!R1C1" display="Арматура" xr:uid="{9D7E8E32-58AC-474C-ABF2-A8A4A7CD92E5}"/>
    <hyperlink ref="B8:D8" location="'дріт вязальний'!A1" display="Дріт вязальний" xr:uid="{D6D9DEA0-B202-4FE1-BC7A-25392F08B6F2}"/>
    <hyperlink ref="B9:D9" location="'дріт вр'!A1" display="Дріт ВР" xr:uid="{AFC64D72-B554-4B03-A674-B3BD5AA62685}"/>
    <hyperlink ref="B11:D11" location="двотавр!A1" display="Двотавр" xr:uid="{6D08DAAA-2756-4630-A1C1-246CBC92392D}"/>
    <hyperlink ref="B13:D13" location="квадрат!R1C1" display="Квадрат стальной" xr:uid="{13615425-2E6F-4C0E-B651-ACA854D9CEAA}"/>
    <hyperlink ref="B15:D15" location="круг!R1C1" display="Круг стальной" xr:uid="{A6124CCA-E502-4F84-8D31-AED4AB736E80}"/>
    <hyperlink ref="B19:D19" location="лист!R1C1" display="Листы:" xr:uid="{EA63C664-7417-4904-B5D4-0738D8C03CBD}"/>
    <hyperlink ref="B20:D20" location="лист!A1" display="Лист сталевий" xr:uid="{216AD3EC-FF9F-4B67-BCD4-422C9A96AFDA}"/>
    <hyperlink ref="B21:D21" location="'лист рифлений'!A1" display="Лист рифлений" xr:uid="{F468EF29-77F7-4030-8249-D5C21278A0DF}"/>
    <hyperlink ref="B22:D22" location="'лист пвл'!R1C1" display="Лист ПВЛ" xr:uid="{31F15D5F-3F3B-4AC8-8C87-D7B09B0CD6DB}"/>
    <hyperlink ref="B23:D23" location="'лист оцинкований'!A1" display="Лист оцинкований" xr:uid="{36CAC59D-FAEE-42A5-BBCB-D39AA7213803}"/>
    <hyperlink ref="B24:D24" location="'лист нержавіючий'!A1" display="Лист нержавіючий" xr:uid="{7F4FF218-9EA2-4986-A31C-9EAFE7F5CCC2}"/>
    <hyperlink ref="B28:D28" location="профнастил!R1C1" display="Профнастил" xr:uid="{F30815FA-F8BE-4684-8315-F6B07CDC4374}"/>
    <hyperlink ref="B29:D29" location="'преміум профнастил'!A1" display="Преміум профнастил" xr:uid="{61FDC5F1-56FA-44BE-8447-E6BF92CD3498}"/>
    <hyperlink ref="B30:D30" location="металочерепиця!A1" display="Металочерепиця" xr:uid="{EDDEE792-9933-4541-B1C8-563C37B3C393}"/>
    <hyperlink ref="B31:D31" location="'преміум металочерепиця'!A1" display="Преміум металочерепиця" xr:uid="{448D6303-F6B2-45D2-AA92-FFFC4357B286}"/>
    <hyperlink ref="B32:D32" location="метизы!R1C1" display="Метизы" xr:uid="{405C63B5-E3AC-4846-A57E-02B277495172}"/>
    <hyperlink ref="B33:D33" location="'водостічна система'!A1" display="'водостічна система'!A1" xr:uid="{9C20FB9B-60EC-4EB6-8FBA-E40C5F657E98}"/>
    <hyperlink ref="B34:D34" location="планки!R1C1" display="Планки" xr:uid="{11DC2689-A969-48DE-AC1C-EA16807F76C0}"/>
    <hyperlink ref="B35:D35" location="'утеплювач, ізоляція'!A1" display="Утеплювач, ізоляція" xr:uid="{43291875-CF80-4F75-8EF4-EF13A52B8F21}"/>
    <hyperlink ref="B38:D38" location="'фальцева покрівля'!A1" display="Фальцева покровля" xr:uid="{B8411F90-4F00-43D5-94D6-BF7DD70A1C04}"/>
    <hyperlink ref="B40:D40" location="'сетка сварная в картах'!R1C1" display="Сетка:" xr:uid="{DD9FE1A2-4C2B-4E2B-BF76-92C6D7B9F455}"/>
    <hyperlink ref="B41:D41" location="'сітка зварна в картах'!A1" display="Сітка зварна в картах" xr:uid="{3D85CAB7-BD99-430D-81C2-583286046B73}"/>
    <hyperlink ref="B42:D42" location="'сітка зварна в рулоні'!A1" display="Сітка зварна в рулоні" xr:uid="{5F52ADDD-EB51-4B28-9423-65938C4527CF}"/>
    <hyperlink ref="B43:D43" location="'сітка рабиця'!A1" display="Сітка Рабиця" xr:uid="{8AD19C0F-3CC1-48D8-A484-F4488AD61739}"/>
    <hyperlink ref="B45:D45" location="'труба профильная'!R1C1" display="Труба:" xr:uid="{F28BC71F-3E53-4882-BBB8-07DE9AB596A9}"/>
    <hyperlink ref="B46:D46" location="'труба профільна'!A1" display="Труба профільна" xr:uid="{3DAD7E65-F64A-48CA-9BA5-A441DFF09559}"/>
    <hyperlink ref="B47:D47" location="'труба ел.зв.'!A1" display="Труба електрозварна" xr:uid="{1E705249-10D2-4C9F-980F-26E1FDD7B89E}"/>
    <hyperlink ref="B48:D48" location="'труба вгп'!R1C1" display="Трубв ВГП ДУ" xr:uid="{7C57CAC4-09F7-4B70-8A10-768ECC744179}"/>
    <hyperlink ref="B50:D50" location="'труба оцинкована'!A1" display="Труба оцинкована" xr:uid="{0428FEA7-578C-44C6-999A-F5F545B113E1}"/>
    <hyperlink ref="B51:D51" location="'труба нержавіюча'!A1" display="Труба нержавіюча" xr:uid="{30B7574C-9F43-4D0B-B655-241B4FE10A0D}"/>
    <hyperlink ref="B57:D57" location="шпилька.гайка.шайба!R1C1" display="Комплектующие" xr:uid="{D9C1B286-3971-4AC3-903F-BB87CB9D9D1C}"/>
    <hyperlink ref="B60:D60" location="цвяхи!A1" display="Цвяхи" xr:uid="{127ABEDB-001B-4812-961A-A264163642E9}"/>
    <hyperlink ref="B61:D61" location="'гіпсокартон та профіль'!A1" display="Гіпсокартон та профіль" xr:uid="{D896D8C3-4895-4F79-987E-3D61FC6A32A5}"/>
    <hyperlink ref="B62:D62" location="диск!R1C1" display="Диск" xr:uid="{AF00D7B3-3334-4E93-B85B-B08CC99CC309}"/>
    <hyperlink ref="B65:D65" location="лакофарбові!A1" display="Лакофарбові" xr:uid="{53845608-E58E-4D46-A213-2B1CA7CF5CFB}"/>
    <hyperlink ref="B66:D66" location="лопата!R1C1" display="Лопата" xr:uid="{263E729B-A61F-4228-9ED9-BC45AFBF1917}"/>
    <hyperlink ref="B67:D67" location="згони!A1" display="Згони" xr:uid="{C3B9C881-03A2-4698-9C02-E6DD6C3FD350}"/>
    <hyperlink ref="B68:D68" location="трійники!A1" display="Трійники" xr:uid="{07236BBA-8C11-47EF-BFAE-097E0451684A}"/>
    <hyperlink ref="B69:D69" location="різьба!A1" display="Різьба" xr:uid="{D4E5FC8B-97E0-467B-8ACF-286662FF095C}"/>
    <hyperlink ref="B70:D70" location="муфта!R1C1" display="Муфта" xr:uid="{EECC632C-12D3-4E61-8B86-4342C4AF922B}"/>
    <hyperlink ref="B71:D71" location="контргайка!R1C1" display="Контргайка" xr:uid="{2F645247-7EB7-4B7E-8BE6-823C116FC473}"/>
    <hyperlink ref="B72:D72" location="фланець!A1" display="Фланець" xr:uid="{E9873DF3-1899-4115-A580-9C82C3B184D9}"/>
    <hyperlink ref="B73:D73" location="цемент!R1C1" display="Цемент" xr:uid="{8FE55247-128E-40D0-B9ED-927E6C881C14}"/>
    <hyperlink ref="B76:D76" location="'щітка по металу'!A1" display="Щітка по металу" xr:uid="{88DAA00E-2BDD-487C-899F-D95F6C43AA88}"/>
    <hyperlink ref="B78:D78" location="доставка!R1C1" display="Услуги" xr:uid="{A3E11B25-9647-4B01-B903-6B1831C90E21}"/>
    <hyperlink ref="B79:D79" location="доставка!R1C1" display="Доставка" xr:uid="{BBF44385-F205-495F-B84F-EC22C4987995}"/>
    <hyperlink ref="B80:D80" location="гільйотина!A1" display="Гільйотина  " xr:uid="{8AC8E32A-AB36-4129-86DA-F08993CDF8EF}"/>
    <hyperlink ref="B81:D81" location="плазма!R1C1" display="Плазма" xr:uid="{E163B08D-6C83-4983-B4B0-C412F8EADA85}"/>
    <hyperlink ref="B53:D53" location="швеллер!R1C1" display="Швеллер" xr:uid="{9EEB6930-619F-4D79-BF2A-9514AB855645}"/>
    <hyperlink ref="B54:D54" location="'швелер катаний'!A1" display="Швелер катаний" xr:uid="{D848BB14-E992-4423-9DDF-D165C1335788}"/>
    <hyperlink ref="B55:D55" location="'швелер гнутий'!A1" display="Швелер гнутий" xr:uid="{F6800A59-90F7-4E18-A172-69CCE73B3390}"/>
    <hyperlink ref="B49:D49" location="'труба безшовна'!A1" display="Турба безшовна" xr:uid="{B5B69CA8-F920-4C54-AC7C-44C3176C838D}"/>
    <hyperlink ref="B59:D59" location="гайка!R1C1" display="Гайка" xr:uid="{6CB7F84B-8AC8-47FF-AF87-5389A59DD107}"/>
    <hyperlink ref="B74:D74" location="шайба!R1C1" display="Шайба" xr:uid="{D0F08B28-F5F0-43A9-B5B3-FA535DC90E23}"/>
    <hyperlink ref="B75:D75" location="шпилька!R1C1" display="Шпилька" xr:uid="{3099A9C9-F940-4163-9340-78EA075E772D}"/>
    <hyperlink ref="B26:D26" location="смуга!A1" display="Смуга" xr:uid="{930694AF-45A5-4209-A4A7-21CE7420C849}"/>
    <hyperlink ref="B64:D64" location="заглушка!A1" display="Заглушка" xr:uid="{72EA1864-14F2-4621-A896-0EFE0DFCD35F}"/>
    <hyperlink ref="B17:D17" location="кутник!A1" display="Кутник" xr:uid="{F9C0AB91-0F50-48F0-BDB4-A45C43FD6F4D}"/>
    <hyperlink ref="B58:D58" location="відводи!A1" display="Відводи" xr:uid="{5A367E82-2095-4DE3-A694-8DC95896FD1C}"/>
    <hyperlink ref="B63:D63" location="електроди!A1" display="Електроди" xr:uid="{D255CAC9-EC1E-4F43-9DAA-E5ACAFA72BCB}"/>
    <hyperlink ref="B36:D36" location="штакетник!A1" display="Штакетник" xr:uid="{7CC4DB20-5DD6-4BCA-827F-6D686B5E9090}"/>
    <hyperlink ref="B37:D37" location="'штакетник преміум '!A1" display="Штакетник преміум" xr:uid="{5F0928A9-BB51-4D7D-B142-4B713C4503C8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81"/>
  <sheetViews>
    <sheetView zoomScale="85" zoomScaleNormal="85" workbookViewId="0">
      <pane ySplit="5" topLeftCell="A6" activePane="bottomLeft" state="frozen"/>
      <selection pane="bottomLeft" activeCell="F2" sqref="F2:L3"/>
    </sheetView>
  </sheetViews>
  <sheetFormatPr defaultRowHeight="15" x14ac:dyDescent="0.25"/>
  <cols>
    <col min="1" max="1" width="1.28515625" customWidth="1"/>
    <col min="5" max="5" width="1.28515625" customWidth="1"/>
    <col min="13" max="14" width="9.140625" customWidth="1"/>
  </cols>
  <sheetData>
    <row r="1" spans="1:31" ht="15" customHeight="1" x14ac:dyDescent="0.25">
      <c r="A1" s="119"/>
      <c r="B1" s="119"/>
      <c r="C1" s="119"/>
      <c r="D1" s="119"/>
      <c r="E1" s="119"/>
      <c r="F1" s="180" t="s">
        <v>743</v>
      </c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2"/>
      <c r="Y1" s="3" t="s">
        <v>769</v>
      </c>
      <c r="Z1" s="103" t="s">
        <v>236</v>
      </c>
      <c r="AA1" s="103"/>
      <c r="AB1" s="103"/>
      <c r="AC1" s="103"/>
      <c r="AD1" s="103"/>
      <c r="AE1" s="103"/>
    </row>
    <row r="2" spans="1:31" ht="15" customHeight="1" x14ac:dyDescent="0.25">
      <c r="A2" s="119"/>
      <c r="B2" s="119"/>
      <c r="C2" s="119"/>
      <c r="D2" s="119"/>
      <c r="E2" s="119"/>
      <c r="F2" s="114" t="s">
        <v>18</v>
      </c>
      <c r="G2" s="114"/>
      <c r="H2" s="114"/>
      <c r="I2" s="114"/>
      <c r="J2" s="114"/>
      <c r="K2" s="114"/>
      <c r="L2" s="114"/>
      <c r="M2" s="183" t="s">
        <v>753</v>
      </c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3" t="s">
        <v>44</v>
      </c>
      <c r="Z2" s="103" t="s">
        <v>771</v>
      </c>
      <c r="AA2" s="103"/>
      <c r="AB2" s="103"/>
      <c r="AC2" s="103"/>
      <c r="AD2" s="103"/>
      <c r="AE2" s="103"/>
    </row>
    <row r="3" spans="1:31" ht="15" customHeight="1" x14ac:dyDescent="0.25">
      <c r="A3" s="119"/>
      <c r="B3" s="119"/>
      <c r="C3" s="119"/>
      <c r="D3" s="119"/>
      <c r="E3" s="119"/>
      <c r="F3" s="114"/>
      <c r="G3" s="114"/>
      <c r="H3" s="114"/>
      <c r="I3" s="114"/>
      <c r="J3" s="114"/>
      <c r="K3" s="114"/>
      <c r="L3" s="114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3" t="s">
        <v>45</v>
      </c>
      <c r="Z3" s="104" t="s">
        <v>237</v>
      </c>
      <c r="AA3" s="103"/>
      <c r="AB3" s="103"/>
      <c r="AC3" s="103"/>
      <c r="AD3" s="103"/>
      <c r="AE3" s="103"/>
    </row>
    <row r="4" spans="1:31" ht="15" customHeight="1" x14ac:dyDescent="0.25">
      <c r="A4" s="119"/>
      <c r="B4" s="119"/>
      <c r="C4" s="119"/>
      <c r="D4" s="119"/>
      <c r="E4" s="119"/>
      <c r="F4" s="176" t="s">
        <v>1102</v>
      </c>
      <c r="G4" s="176"/>
      <c r="H4" s="176"/>
      <c r="I4" s="176" t="s">
        <v>1646</v>
      </c>
      <c r="J4" s="176" t="s">
        <v>76</v>
      </c>
      <c r="K4" s="176"/>
      <c r="L4" s="184" t="s">
        <v>1105</v>
      </c>
      <c r="M4" s="178" t="s">
        <v>1380</v>
      </c>
      <c r="N4" s="179"/>
      <c r="O4" s="178" t="s">
        <v>1106</v>
      </c>
      <c r="P4" s="179"/>
      <c r="Q4" s="178" t="s">
        <v>281</v>
      </c>
      <c r="R4" s="179"/>
      <c r="S4" s="178" t="s">
        <v>77</v>
      </c>
      <c r="T4" s="179"/>
      <c r="U4" s="178" t="s">
        <v>78</v>
      </c>
      <c r="V4" s="179"/>
      <c r="W4" s="178" t="s">
        <v>79</v>
      </c>
      <c r="X4" s="179"/>
      <c r="Y4" s="3" t="s">
        <v>46</v>
      </c>
      <c r="Z4" s="103" t="s">
        <v>772</v>
      </c>
      <c r="AA4" s="103"/>
      <c r="AB4" s="103"/>
      <c r="AC4" s="103"/>
      <c r="AD4" s="103"/>
      <c r="AE4" s="103"/>
    </row>
    <row r="5" spans="1:31" ht="18.75" x14ac:dyDescent="0.3">
      <c r="A5" s="108" t="s">
        <v>1100</v>
      </c>
      <c r="B5" s="108"/>
      <c r="C5" s="108"/>
      <c r="D5" s="108"/>
      <c r="E5" s="186"/>
      <c r="F5" s="177"/>
      <c r="G5" s="177"/>
      <c r="H5" s="177"/>
      <c r="I5" s="177"/>
      <c r="J5" s="21" t="s">
        <v>1103</v>
      </c>
      <c r="K5" s="21" t="s">
        <v>1104</v>
      </c>
      <c r="L5" s="185"/>
      <c r="M5" s="22" t="s">
        <v>80</v>
      </c>
      <c r="N5" s="22" t="s">
        <v>81</v>
      </c>
      <c r="O5" s="22" t="s">
        <v>80</v>
      </c>
      <c r="P5" s="22" t="s">
        <v>81</v>
      </c>
      <c r="Q5" s="22" t="s">
        <v>80</v>
      </c>
      <c r="R5" s="22" t="s">
        <v>81</v>
      </c>
      <c r="S5" s="22" t="s">
        <v>80</v>
      </c>
      <c r="T5" s="22" t="s">
        <v>81</v>
      </c>
      <c r="U5" s="22" t="s">
        <v>80</v>
      </c>
      <c r="V5" s="22" t="s">
        <v>81</v>
      </c>
      <c r="W5" s="22" t="s">
        <v>80</v>
      </c>
      <c r="X5" s="22" t="s">
        <v>81</v>
      </c>
      <c r="Y5" s="3" t="s">
        <v>47</v>
      </c>
      <c r="Z5" s="103" t="s">
        <v>238</v>
      </c>
      <c r="AA5" s="103"/>
      <c r="AB5" s="103"/>
      <c r="AC5" s="103"/>
      <c r="AD5" s="103"/>
      <c r="AE5" s="103"/>
    </row>
    <row r="6" spans="1:31" ht="18.75" x14ac:dyDescent="0.3">
      <c r="A6" s="110"/>
      <c r="B6" s="110"/>
      <c r="C6" s="110"/>
      <c r="D6" s="110"/>
      <c r="E6" s="110"/>
      <c r="F6" s="164"/>
      <c r="G6" s="165"/>
      <c r="H6" s="166"/>
      <c r="I6" s="175" t="s">
        <v>1594</v>
      </c>
      <c r="J6" s="172">
        <v>1175</v>
      </c>
      <c r="K6" s="172">
        <v>1133</v>
      </c>
      <c r="L6" s="48">
        <v>0.4</v>
      </c>
      <c r="M6" s="49">
        <v>221</v>
      </c>
      <c r="N6" s="50">
        <f>M6-M6*3%</f>
        <v>214.37</v>
      </c>
      <c r="O6" s="49">
        <v>221</v>
      </c>
      <c r="P6" s="50">
        <f>O6-O6*3%</f>
        <v>214.37</v>
      </c>
      <c r="Q6" s="49"/>
      <c r="R6" s="50"/>
      <c r="S6" s="49">
        <v>267</v>
      </c>
      <c r="T6" s="50">
        <f>S6-S6*3%</f>
        <v>258.99</v>
      </c>
      <c r="U6" s="49">
        <v>275</v>
      </c>
      <c r="V6" s="50">
        <f>U6-U6*3%</f>
        <v>266.75</v>
      </c>
      <c r="W6" s="49">
        <v>292</v>
      </c>
      <c r="X6" s="50">
        <f>W6-W6*3%</f>
        <v>283.24</v>
      </c>
    </row>
    <row r="7" spans="1:31" ht="18.75" x14ac:dyDescent="0.3">
      <c r="A7" s="2"/>
      <c r="B7" s="108" t="s">
        <v>0</v>
      </c>
      <c r="C7" s="108"/>
      <c r="D7" s="108"/>
      <c r="E7" s="2"/>
      <c r="F7" s="169"/>
      <c r="G7" s="170"/>
      <c r="H7" s="171"/>
      <c r="I7" s="175"/>
      <c r="J7" s="174"/>
      <c r="K7" s="174"/>
      <c r="L7" s="48">
        <v>0.45</v>
      </c>
      <c r="M7" s="49">
        <v>254</v>
      </c>
      <c r="N7" s="50">
        <f t="shared" ref="N7:N33" si="0">M7-M7*3%</f>
        <v>246.38</v>
      </c>
      <c r="O7" s="49">
        <v>247</v>
      </c>
      <c r="P7" s="50">
        <f t="shared" ref="N7:P31" si="1">O7-O7*3%</f>
        <v>239.59</v>
      </c>
      <c r="Q7" s="49">
        <v>287</v>
      </c>
      <c r="R7" s="50">
        <f>Q7-Q7*3%</f>
        <v>278.39</v>
      </c>
      <c r="S7" s="49">
        <v>255</v>
      </c>
      <c r="T7" s="50">
        <f>S7-S7*3%</f>
        <v>247.35</v>
      </c>
      <c r="U7" s="49">
        <v>291</v>
      </c>
      <c r="V7" s="50">
        <f>U7-U7*3%</f>
        <v>282.27</v>
      </c>
      <c r="W7" s="49"/>
      <c r="X7" s="50"/>
    </row>
    <row r="8" spans="1:31" ht="18.75" x14ac:dyDescent="0.3">
      <c r="A8" s="2"/>
      <c r="B8" s="102" t="s">
        <v>1078</v>
      </c>
      <c r="C8" s="102"/>
      <c r="D8" s="102"/>
      <c r="E8" s="2"/>
      <c r="F8" s="117"/>
      <c r="G8" s="117"/>
      <c r="H8" s="117"/>
      <c r="I8" s="175" t="s">
        <v>1593</v>
      </c>
      <c r="J8" s="172">
        <v>1170</v>
      </c>
      <c r="K8" s="172">
        <v>1144</v>
      </c>
      <c r="L8" s="48">
        <v>0.4</v>
      </c>
      <c r="M8" s="49">
        <v>221</v>
      </c>
      <c r="N8" s="50">
        <f t="shared" si="0"/>
        <v>214.37</v>
      </c>
      <c r="O8" s="49">
        <v>221</v>
      </c>
      <c r="P8" s="50">
        <f t="shared" si="1"/>
        <v>214.37</v>
      </c>
      <c r="Q8" s="49">
        <v>271</v>
      </c>
      <c r="R8" s="50">
        <f>Q8-Q8*3%</f>
        <v>262.87</v>
      </c>
      <c r="S8" s="49">
        <v>269</v>
      </c>
      <c r="T8" s="50">
        <f>S8-S8*3%</f>
        <v>260.93</v>
      </c>
      <c r="U8" s="49">
        <v>275</v>
      </c>
      <c r="V8" s="50">
        <f t="shared" ref="V8:V15" si="2">U8-U8*3%</f>
        <v>266.75</v>
      </c>
      <c r="W8" s="49">
        <v>292</v>
      </c>
      <c r="X8" s="50">
        <f t="shared" ref="X8:X30" si="3">W8-W8*3%</f>
        <v>283.24</v>
      </c>
    </row>
    <row r="9" spans="1:31" ht="18.75" x14ac:dyDescent="0.3">
      <c r="A9" s="2"/>
      <c r="B9" s="102" t="s">
        <v>773</v>
      </c>
      <c r="C9" s="102"/>
      <c r="D9" s="102"/>
      <c r="E9" s="2"/>
      <c r="F9" s="117"/>
      <c r="G9" s="117"/>
      <c r="H9" s="117"/>
      <c r="I9" s="175"/>
      <c r="J9" s="174"/>
      <c r="K9" s="174"/>
      <c r="L9" s="48">
        <v>0.45</v>
      </c>
      <c r="M9" s="49">
        <v>254</v>
      </c>
      <c r="N9" s="50">
        <f t="shared" si="0"/>
        <v>246.38</v>
      </c>
      <c r="O9" s="49">
        <v>247</v>
      </c>
      <c r="P9" s="50">
        <f t="shared" si="1"/>
        <v>239.59</v>
      </c>
      <c r="Q9" s="49">
        <v>287</v>
      </c>
      <c r="R9" s="50">
        <f t="shared" ref="R9:R32" si="4">Q9-Q9*3%</f>
        <v>278.39</v>
      </c>
      <c r="S9" s="49">
        <v>255</v>
      </c>
      <c r="T9" s="50">
        <f t="shared" ref="T9:T31" si="5">S9-S9*3%</f>
        <v>247.35</v>
      </c>
      <c r="U9" s="49">
        <v>291</v>
      </c>
      <c r="V9" s="50">
        <f t="shared" si="2"/>
        <v>282.27</v>
      </c>
      <c r="W9" s="49"/>
      <c r="X9" s="50"/>
    </row>
    <row r="10" spans="1:31" ht="18.75" x14ac:dyDescent="0.3">
      <c r="A10" s="110"/>
      <c r="B10" s="110"/>
      <c r="C10" s="110"/>
      <c r="D10" s="110"/>
      <c r="E10" s="110"/>
      <c r="F10" s="164"/>
      <c r="G10" s="165"/>
      <c r="H10" s="166"/>
      <c r="I10" s="172" t="s">
        <v>82</v>
      </c>
      <c r="J10" s="172">
        <v>1150</v>
      </c>
      <c r="K10" s="172">
        <v>1090</v>
      </c>
      <c r="L10" s="48">
        <v>0.4</v>
      </c>
      <c r="M10" s="49">
        <v>228</v>
      </c>
      <c r="N10" s="50">
        <f t="shared" si="0"/>
        <v>221.16</v>
      </c>
      <c r="O10" s="49">
        <v>228</v>
      </c>
      <c r="P10" s="50">
        <f t="shared" si="1"/>
        <v>221.16</v>
      </c>
      <c r="Q10" s="49"/>
      <c r="R10" s="50"/>
      <c r="S10" s="49">
        <v>273</v>
      </c>
      <c r="T10" s="50">
        <f t="shared" si="5"/>
        <v>264.81</v>
      </c>
      <c r="U10" s="49">
        <v>284</v>
      </c>
      <c r="V10" s="50">
        <f t="shared" si="2"/>
        <v>275.48</v>
      </c>
      <c r="W10" s="49">
        <v>302</v>
      </c>
      <c r="X10" s="50">
        <f t="shared" si="3"/>
        <v>292.94</v>
      </c>
    </row>
    <row r="11" spans="1:31" ht="18.75" x14ac:dyDescent="0.3">
      <c r="A11" s="2"/>
      <c r="B11" s="108" t="s">
        <v>777</v>
      </c>
      <c r="C11" s="108"/>
      <c r="D11" s="108"/>
      <c r="E11" s="2"/>
      <c r="F11" s="167"/>
      <c r="G11" s="110"/>
      <c r="H11" s="168"/>
      <c r="I11" s="173"/>
      <c r="J11" s="173"/>
      <c r="K11" s="173"/>
      <c r="L11" s="48">
        <v>0.45</v>
      </c>
      <c r="M11" s="49">
        <v>262</v>
      </c>
      <c r="N11" s="50">
        <f t="shared" si="0"/>
        <v>254.14</v>
      </c>
      <c r="O11" s="49">
        <v>255</v>
      </c>
      <c r="P11" s="50">
        <f t="shared" si="1"/>
        <v>247.35</v>
      </c>
      <c r="Q11" s="49">
        <v>297</v>
      </c>
      <c r="R11" s="50">
        <f t="shared" si="4"/>
        <v>288.08999999999997</v>
      </c>
      <c r="S11" s="49">
        <v>264</v>
      </c>
      <c r="T11" s="50">
        <f t="shared" si="5"/>
        <v>256.08</v>
      </c>
      <c r="U11" s="49">
        <v>301</v>
      </c>
      <c r="V11" s="50">
        <f t="shared" si="2"/>
        <v>291.97000000000003</v>
      </c>
      <c r="W11" s="49"/>
      <c r="X11" s="50"/>
    </row>
    <row r="12" spans="1:31" ht="18.75" x14ac:dyDescent="0.3">
      <c r="A12" s="110"/>
      <c r="B12" s="110"/>
      <c r="C12" s="110"/>
      <c r="D12" s="110"/>
      <c r="E12" s="110"/>
      <c r="F12" s="167"/>
      <c r="G12" s="110"/>
      <c r="H12" s="168"/>
      <c r="I12" s="173"/>
      <c r="J12" s="173"/>
      <c r="K12" s="173"/>
      <c r="L12" s="48">
        <v>0.5</v>
      </c>
      <c r="M12" s="49">
        <v>285</v>
      </c>
      <c r="N12" s="50">
        <f t="shared" si="0"/>
        <v>276.45</v>
      </c>
      <c r="O12" s="49"/>
      <c r="P12" s="50"/>
      <c r="Q12" s="49">
        <v>344</v>
      </c>
      <c r="R12" s="50">
        <f t="shared" si="4"/>
        <v>333.68</v>
      </c>
      <c r="S12" s="49"/>
      <c r="T12" s="50"/>
      <c r="U12" s="49">
        <v>348</v>
      </c>
      <c r="V12" s="50">
        <f t="shared" si="2"/>
        <v>337.56</v>
      </c>
      <c r="W12" s="49"/>
      <c r="X12" s="50"/>
    </row>
    <row r="13" spans="1:31" ht="18.75" x14ac:dyDescent="0.3">
      <c r="A13" s="2"/>
      <c r="B13" s="108" t="s">
        <v>778</v>
      </c>
      <c r="C13" s="108"/>
      <c r="D13" s="108"/>
      <c r="E13" s="2"/>
      <c r="F13" s="164"/>
      <c r="G13" s="165"/>
      <c r="H13" s="166"/>
      <c r="I13" s="172" t="s">
        <v>1595</v>
      </c>
      <c r="J13" s="172">
        <v>1060</v>
      </c>
      <c r="K13" s="172">
        <v>1000</v>
      </c>
      <c r="L13" s="48">
        <v>0.4</v>
      </c>
      <c r="M13" s="49">
        <v>242</v>
      </c>
      <c r="N13" s="50">
        <f t="shared" si="0"/>
        <v>234.74</v>
      </c>
      <c r="O13" s="49">
        <v>242</v>
      </c>
      <c r="P13" s="50">
        <f t="shared" si="1"/>
        <v>234.74</v>
      </c>
      <c r="Q13" s="49"/>
      <c r="R13" s="50"/>
      <c r="S13" s="49">
        <v>279</v>
      </c>
      <c r="T13" s="50">
        <f t="shared" si="5"/>
        <v>270.63</v>
      </c>
      <c r="U13" s="49">
        <v>301</v>
      </c>
      <c r="V13" s="50">
        <f t="shared" si="2"/>
        <v>291.97000000000003</v>
      </c>
      <c r="W13" s="49">
        <v>302</v>
      </c>
      <c r="X13" s="50">
        <f t="shared" si="3"/>
        <v>292.94</v>
      </c>
    </row>
    <row r="14" spans="1:31" ht="18.75" x14ac:dyDescent="0.3">
      <c r="A14" s="2"/>
      <c r="B14" s="116"/>
      <c r="C14" s="117"/>
      <c r="D14" s="118"/>
      <c r="E14" s="2"/>
      <c r="F14" s="167"/>
      <c r="G14" s="110"/>
      <c r="H14" s="168"/>
      <c r="I14" s="173"/>
      <c r="J14" s="173"/>
      <c r="K14" s="173"/>
      <c r="L14" s="48">
        <v>0.45</v>
      </c>
      <c r="M14" s="49">
        <v>278</v>
      </c>
      <c r="N14" s="50">
        <f t="shared" si="0"/>
        <v>269.66000000000003</v>
      </c>
      <c r="O14" s="49">
        <v>271</v>
      </c>
      <c r="P14" s="50">
        <f t="shared" si="1"/>
        <v>262.87</v>
      </c>
      <c r="Q14" s="49">
        <v>315</v>
      </c>
      <c r="R14" s="50">
        <f t="shared" si="4"/>
        <v>305.55</v>
      </c>
      <c r="S14" s="49">
        <v>280</v>
      </c>
      <c r="T14" s="50">
        <f t="shared" si="5"/>
        <v>271.60000000000002</v>
      </c>
      <c r="U14" s="49">
        <v>319</v>
      </c>
      <c r="V14" s="50">
        <f t="shared" si="2"/>
        <v>309.43</v>
      </c>
      <c r="W14" s="49"/>
      <c r="X14" s="50"/>
    </row>
    <row r="15" spans="1:31" ht="18.75" x14ac:dyDescent="0.3">
      <c r="A15" s="2"/>
      <c r="B15" s="108" t="s">
        <v>779</v>
      </c>
      <c r="C15" s="108"/>
      <c r="D15" s="108"/>
      <c r="E15" s="2"/>
      <c r="F15" s="167"/>
      <c r="G15" s="110"/>
      <c r="H15" s="168"/>
      <c r="I15" s="173"/>
      <c r="J15" s="173"/>
      <c r="K15" s="173"/>
      <c r="L15" s="48">
        <v>0.5</v>
      </c>
      <c r="M15" s="49">
        <v>303</v>
      </c>
      <c r="N15" s="50">
        <f t="shared" si="0"/>
        <v>293.91000000000003</v>
      </c>
      <c r="O15" s="49"/>
      <c r="P15" s="50"/>
      <c r="Q15" s="49">
        <v>365</v>
      </c>
      <c r="R15" s="50">
        <f t="shared" si="4"/>
        <v>354.05</v>
      </c>
      <c r="S15" s="49"/>
      <c r="T15" s="50"/>
      <c r="U15" s="49">
        <v>369</v>
      </c>
      <c r="V15" s="50">
        <f t="shared" si="2"/>
        <v>357.93</v>
      </c>
      <c r="W15" s="49"/>
      <c r="X15" s="50"/>
    </row>
    <row r="16" spans="1:31" ht="18.75" x14ac:dyDescent="0.3">
      <c r="A16" s="2"/>
      <c r="B16" s="116"/>
      <c r="C16" s="117"/>
      <c r="D16" s="118"/>
      <c r="E16" s="2"/>
      <c r="F16" s="169"/>
      <c r="G16" s="170"/>
      <c r="H16" s="171"/>
      <c r="I16" s="174"/>
      <c r="J16" s="174"/>
      <c r="K16" s="174"/>
      <c r="L16" s="48">
        <v>0.65</v>
      </c>
      <c r="M16" s="49">
        <v>396</v>
      </c>
      <c r="N16" s="50">
        <f t="shared" si="0"/>
        <v>384.12</v>
      </c>
      <c r="O16" s="49"/>
      <c r="P16" s="50"/>
      <c r="Q16" s="49"/>
      <c r="R16" s="50"/>
      <c r="S16" s="49"/>
      <c r="T16" s="50"/>
      <c r="U16" s="49"/>
      <c r="V16" s="50"/>
      <c r="W16" s="49"/>
      <c r="X16" s="50"/>
    </row>
    <row r="17" spans="1:24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64"/>
      <c r="G17" s="165"/>
      <c r="H17" s="166"/>
      <c r="I17" s="172" t="s">
        <v>83</v>
      </c>
      <c r="J17" s="172">
        <v>1127</v>
      </c>
      <c r="K17" s="172">
        <v>1090</v>
      </c>
      <c r="L17" s="48">
        <v>0.4</v>
      </c>
      <c r="M17" s="49">
        <v>288</v>
      </c>
      <c r="N17" s="50">
        <f t="shared" si="0"/>
        <v>279.36</v>
      </c>
      <c r="O17" s="49">
        <v>294</v>
      </c>
      <c r="P17" s="50">
        <f t="shared" si="1"/>
        <v>285.18</v>
      </c>
      <c r="Q17" s="49"/>
      <c r="R17" s="50"/>
      <c r="S17" s="49">
        <v>293</v>
      </c>
      <c r="T17" s="50">
        <f t="shared" si="5"/>
        <v>284.20999999999998</v>
      </c>
      <c r="U17" s="49">
        <v>308</v>
      </c>
      <c r="V17" s="50">
        <f t="shared" ref="V17:V32" si="6">U17-U17*3%</f>
        <v>298.76</v>
      </c>
      <c r="W17" s="49">
        <v>330</v>
      </c>
      <c r="X17" s="50">
        <f t="shared" si="3"/>
        <v>320.10000000000002</v>
      </c>
    </row>
    <row r="18" spans="1:24" ht="18.75" x14ac:dyDescent="0.3">
      <c r="A18" s="2"/>
      <c r="B18" s="116"/>
      <c r="C18" s="117"/>
      <c r="D18" s="118"/>
      <c r="E18" s="2"/>
      <c r="F18" s="167"/>
      <c r="G18" s="110"/>
      <c r="H18" s="168"/>
      <c r="I18" s="173"/>
      <c r="J18" s="173"/>
      <c r="K18" s="173"/>
      <c r="L18" s="48">
        <v>0.45</v>
      </c>
      <c r="M18" s="49">
        <v>281</v>
      </c>
      <c r="N18" s="50">
        <f t="shared" si="0"/>
        <v>272.57</v>
      </c>
      <c r="O18" s="49">
        <v>274</v>
      </c>
      <c r="P18" s="50">
        <f t="shared" si="1"/>
        <v>265.77999999999997</v>
      </c>
      <c r="Q18" s="49">
        <v>319</v>
      </c>
      <c r="R18" s="50">
        <f t="shared" si="4"/>
        <v>309.43</v>
      </c>
      <c r="S18" s="49">
        <v>283</v>
      </c>
      <c r="T18" s="50">
        <f t="shared" si="5"/>
        <v>274.51</v>
      </c>
      <c r="U18" s="49">
        <v>333</v>
      </c>
      <c r="V18" s="50">
        <f t="shared" si="6"/>
        <v>323.01</v>
      </c>
      <c r="W18" s="49"/>
      <c r="X18" s="50"/>
    </row>
    <row r="19" spans="1:24" ht="18.75" x14ac:dyDescent="0.3">
      <c r="A19" s="2"/>
      <c r="B19" s="108" t="s">
        <v>873</v>
      </c>
      <c r="C19" s="108"/>
      <c r="D19" s="108"/>
      <c r="E19" s="2"/>
      <c r="F19" s="167"/>
      <c r="G19" s="110"/>
      <c r="H19" s="168"/>
      <c r="I19" s="173"/>
      <c r="J19" s="173"/>
      <c r="K19" s="173"/>
      <c r="L19" s="48">
        <v>0.5</v>
      </c>
      <c r="M19" s="49">
        <v>306</v>
      </c>
      <c r="N19" s="50">
        <f t="shared" si="0"/>
        <v>296.82</v>
      </c>
      <c r="O19" s="49"/>
      <c r="P19" s="50"/>
      <c r="Q19" s="49">
        <v>369</v>
      </c>
      <c r="R19" s="50">
        <f t="shared" si="4"/>
        <v>357.93</v>
      </c>
      <c r="S19" s="49"/>
      <c r="T19" s="50"/>
      <c r="U19" s="49">
        <v>374</v>
      </c>
      <c r="V19" s="50">
        <f t="shared" si="6"/>
        <v>362.78</v>
      </c>
      <c r="W19" s="49"/>
      <c r="X19" s="50"/>
    </row>
    <row r="20" spans="1:24" ht="18.75" x14ac:dyDescent="0.3">
      <c r="A20" s="2"/>
      <c r="B20" s="102" t="s">
        <v>780</v>
      </c>
      <c r="C20" s="102"/>
      <c r="D20" s="102"/>
      <c r="E20" s="2"/>
      <c r="F20" s="169"/>
      <c r="G20" s="170"/>
      <c r="H20" s="171"/>
      <c r="I20" s="174"/>
      <c r="J20" s="174"/>
      <c r="K20" s="174"/>
      <c r="L20" s="48">
        <v>0.65</v>
      </c>
      <c r="M20" s="49">
        <v>400</v>
      </c>
      <c r="N20" s="50">
        <f t="shared" si="0"/>
        <v>388</v>
      </c>
      <c r="O20" s="49"/>
      <c r="P20" s="50"/>
      <c r="Q20" s="49"/>
      <c r="R20" s="50"/>
      <c r="S20" s="49"/>
      <c r="T20" s="50"/>
      <c r="U20" s="49"/>
      <c r="V20" s="50"/>
      <c r="W20" s="49"/>
      <c r="X20" s="50"/>
    </row>
    <row r="21" spans="1:24" ht="18.75" x14ac:dyDescent="0.3">
      <c r="A21" s="2"/>
      <c r="B21" s="102" t="s">
        <v>874</v>
      </c>
      <c r="C21" s="102"/>
      <c r="D21" s="102"/>
      <c r="E21" s="2"/>
      <c r="F21" s="164"/>
      <c r="G21" s="165"/>
      <c r="H21" s="166"/>
      <c r="I21" s="172" t="s">
        <v>1592</v>
      </c>
      <c r="J21" s="172">
        <v>1036</v>
      </c>
      <c r="K21" s="172">
        <v>1002</v>
      </c>
      <c r="L21" s="48">
        <v>0.45</v>
      </c>
      <c r="M21" s="49">
        <v>284</v>
      </c>
      <c r="N21" s="50">
        <f t="shared" si="0"/>
        <v>275.48</v>
      </c>
      <c r="O21" s="49">
        <v>277</v>
      </c>
      <c r="P21" s="50">
        <f t="shared" si="1"/>
        <v>268.69</v>
      </c>
      <c r="Q21" s="49">
        <v>322</v>
      </c>
      <c r="R21" s="50">
        <f t="shared" si="4"/>
        <v>312.33999999999997</v>
      </c>
      <c r="S21" s="49">
        <v>286</v>
      </c>
      <c r="T21" s="50">
        <f t="shared" si="5"/>
        <v>277.42</v>
      </c>
      <c r="U21" s="49">
        <v>326</v>
      </c>
      <c r="V21" s="50">
        <f t="shared" si="6"/>
        <v>316.22000000000003</v>
      </c>
      <c r="W21" s="49"/>
      <c r="X21" s="50"/>
    </row>
    <row r="22" spans="1:24" ht="18.75" x14ac:dyDescent="0.3">
      <c r="A22" s="2"/>
      <c r="B22" s="102" t="s">
        <v>28</v>
      </c>
      <c r="C22" s="102"/>
      <c r="D22" s="102"/>
      <c r="E22" s="2"/>
      <c r="F22" s="167"/>
      <c r="G22" s="110"/>
      <c r="H22" s="168"/>
      <c r="I22" s="173"/>
      <c r="J22" s="173"/>
      <c r="K22" s="173"/>
      <c r="L22" s="48">
        <v>0.5</v>
      </c>
      <c r="M22" s="49">
        <v>309</v>
      </c>
      <c r="N22" s="50">
        <f t="shared" si="0"/>
        <v>299.73</v>
      </c>
      <c r="O22" s="49"/>
      <c r="P22" s="50"/>
      <c r="Q22" s="49">
        <v>373</v>
      </c>
      <c r="R22" s="50">
        <f t="shared" si="4"/>
        <v>361.81</v>
      </c>
      <c r="S22" s="49"/>
      <c r="T22" s="50"/>
      <c r="U22" s="49">
        <v>377</v>
      </c>
      <c r="V22" s="50">
        <f t="shared" si="6"/>
        <v>365.69</v>
      </c>
      <c r="W22" s="49"/>
      <c r="X22" s="50"/>
    </row>
    <row r="23" spans="1:24" ht="18.75" x14ac:dyDescent="0.3">
      <c r="A23" s="2"/>
      <c r="B23" s="102" t="s">
        <v>875</v>
      </c>
      <c r="C23" s="102"/>
      <c r="D23" s="102"/>
      <c r="E23" s="2"/>
      <c r="F23" s="169"/>
      <c r="G23" s="170"/>
      <c r="H23" s="171"/>
      <c r="I23" s="174"/>
      <c r="J23" s="174"/>
      <c r="K23" s="174"/>
      <c r="L23" s="48">
        <v>0.65</v>
      </c>
      <c r="M23" s="49">
        <v>405</v>
      </c>
      <c r="N23" s="50">
        <f t="shared" si="0"/>
        <v>392.85</v>
      </c>
      <c r="O23" s="49"/>
      <c r="P23" s="50"/>
      <c r="Q23" s="49"/>
      <c r="R23" s="50"/>
      <c r="S23" s="49"/>
      <c r="T23" s="50"/>
      <c r="U23" s="49"/>
      <c r="V23" s="50"/>
      <c r="W23" s="49"/>
      <c r="X23" s="50"/>
    </row>
    <row r="24" spans="1:24" ht="18.75" x14ac:dyDescent="0.3">
      <c r="A24" s="2"/>
      <c r="B24" s="102" t="s">
        <v>876</v>
      </c>
      <c r="C24" s="102"/>
      <c r="D24" s="102"/>
      <c r="E24" s="2"/>
      <c r="F24" s="164"/>
      <c r="G24" s="165"/>
      <c r="H24" s="166"/>
      <c r="I24" s="172" t="s">
        <v>1596</v>
      </c>
      <c r="J24" s="172">
        <v>930</v>
      </c>
      <c r="K24" s="172">
        <v>860</v>
      </c>
      <c r="L24" s="48">
        <v>0.45</v>
      </c>
      <c r="M24" s="49">
        <v>310</v>
      </c>
      <c r="N24" s="50">
        <f t="shared" si="1"/>
        <v>300.7</v>
      </c>
      <c r="O24" s="49">
        <v>351</v>
      </c>
      <c r="P24" s="50">
        <f t="shared" si="1"/>
        <v>340.47</v>
      </c>
      <c r="Q24" s="49">
        <v>453</v>
      </c>
      <c r="R24" s="50">
        <f t="shared" si="4"/>
        <v>439.41</v>
      </c>
      <c r="S24" s="49">
        <v>402</v>
      </c>
      <c r="T24" s="50">
        <f t="shared" si="5"/>
        <v>389.94</v>
      </c>
      <c r="U24" s="49">
        <v>474</v>
      </c>
      <c r="V24" s="50">
        <f t="shared" si="6"/>
        <v>459.78</v>
      </c>
      <c r="W24" s="49"/>
      <c r="X24" s="50"/>
    </row>
    <row r="25" spans="1:24" ht="18.75" x14ac:dyDescent="0.3">
      <c r="A25" s="2"/>
      <c r="B25" s="116"/>
      <c r="C25" s="117"/>
      <c r="D25" s="118"/>
      <c r="E25" s="2"/>
      <c r="F25" s="167"/>
      <c r="G25" s="110"/>
      <c r="H25" s="168"/>
      <c r="I25" s="173"/>
      <c r="J25" s="173"/>
      <c r="K25" s="173"/>
      <c r="L25" s="48">
        <v>0.5</v>
      </c>
      <c r="M25" s="49">
        <v>345</v>
      </c>
      <c r="N25" s="50">
        <f t="shared" si="1"/>
        <v>334.65</v>
      </c>
      <c r="O25" s="49"/>
      <c r="P25" s="50"/>
      <c r="Q25" s="49">
        <v>369.5</v>
      </c>
      <c r="R25" s="50">
        <f t="shared" si="4"/>
        <v>358.41500000000002</v>
      </c>
      <c r="S25" s="49"/>
      <c r="T25" s="50"/>
      <c r="U25" s="49">
        <v>451</v>
      </c>
      <c r="V25" s="50">
        <f t="shared" si="6"/>
        <v>437.47</v>
      </c>
      <c r="W25" s="49"/>
      <c r="X25" s="50"/>
    </row>
    <row r="26" spans="1:24" ht="18.75" x14ac:dyDescent="0.3">
      <c r="A26" s="2"/>
      <c r="B26" s="108" t="s">
        <v>893</v>
      </c>
      <c r="C26" s="108"/>
      <c r="D26" s="108"/>
      <c r="E26" s="2"/>
      <c r="F26" s="169"/>
      <c r="G26" s="170"/>
      <c r="H26" s="171"/>
      <c r="I26" s="174"/>
      <c r="J26" s="174"/>
      <c r="K26" s="174"/>
      <c r="L26" s="48">
        <v>0.65</v>
      </c>
      <c r="M26" s="49">
        <v>429</v>
      </c>
      <c r="N26" s="50">
        <f t="shared" si="1"/>
        <v>416.13</v>
      </c>
      <c r="O26" s="49"/>
      <c r="P26" s="50"/>
      <c r="Q26" s="49">
        <v>634</v>
      </c>
      <c r="R26" s="50">
        <f t="shared" si="4"/>
        <v>614.98</v>
      </c>
      <c r="S26" s="49"/>
      <c r="T26" s="50"/>
      <c r="U26" s="49"/>
      <c r="V26" s="50"/>
      <c r="W26" s="49"/>
      <c r="X26" s="50"/>
    </row>
    <row r="27" spans="1:24" ht="18.75" x14ac:dyDescent="0.3">
      <c r="A27" s="2"/>
      <c r="B27" s="116"/>
      <c r="C27" s="117"/>
      <c r="D27" s="118"/>
      <c r="E27" s="2"/>
      <c r="F27" s="164"/>
      <c r="G27" s="165"/>
      <c r="H27" s="166"/>
      <c r="I27" s="172" t="s">
        <v>1597</v>
      </c>
      <c r="J27" s="172">
        <v>890</v>
      </c>
      <c r="K27" s="172">
        <v>820</v>
      </c>
      <c r="L27" s="48">
        <v>0.45</v>
      </c>
      <c r="M27" s="49">
        <v>437</v>
      </c>
      <c r="N27" s="50">
        <f t="shared" si="0"/>
        <v>423.89</v>
      </c>
      <c r="O27" s="49">
        <v>385</v>
      </c>
      <c r="P27" s="50">
        <f t="shared" si="1"/>
        <v>373.45</v>
      </c>
      <c r="Q27" s="49">
        <v>480</v>
      </c>
      <c r="R27" s="50">
        <f t="shared" si="4"/>
        <v>465.6</v>
      </c>
      <c r="S27" s="49"/>
      <c r="T27" s="50"/>
      <c r="U27" s="49">
        <v>502</v>
      </c>
      <c r="V27" s="50">
        <f t="shared" si="6"/>
        <v>486.94</v>
      </c>
      <c r="W27" s="49"/>
      <c r="X27" s="50"/>
    </row>
    <row r="28" spans="1:24" ht="18.75" x14ac:dyDescent="0.3">
      <c r="A28" s="2"/>
      <c r="B28" s="108" t="s">
        <v>18</v>
      </c>
      <c r="C28" s="108"/>
      <c r="D28" s="108"/>
      <c r="E28" s="2"/>
      <c r="F28" s="167"/>
      <c r="G28" s="110"/>
      <c r="H28" s="168"/>
      <c r="I28" s="173"/>
      <c r="J28" s="173"/>
      <c r="K28" s="173"/>
      <c r="L28" s="48">
        <v>0.5</v>
      </c>
      <c r="M28" s="49">
        <v>439</v>
      </c>
      <c r="N28" s="50">
        <f t="shared" si="0"/>
        <v>425.83</v>
      </c>
      <c r="O28" s="49">
        <v>407.5</v>
      </c>
      <c r="P28" s="50">
        <f t="shared" si="1"/>
        <v>395.27499999999998</v>
      </c>
      <c r="Q28" s="49">
        <v>455.5</v>
      </c>
      <c r="R28" s="50">
        <f t="shared" si="4"/>
        <v>441.83499999999998</v>
      </c>
      <c r="S28" s="49"/>
      <c r="T28" s="50"/>
      <c r="U28" s="49">
        <v>477</v>
      </c>
      <c r="V28" s="50">
        <f t="shared" si="6"/>
        <v>462.69</v>
      </c>
      <c r="W28" s="49"/>
      <c r="X28" s="50"/>
    </row>
    <row r="29" spans="1:24" ht="18.75" x14ac:dyDescent="0.3">
      <c r="A29" s="2"/>
      <c r="B29" s="102" t="s">
        <v>1064</v>
      </c>
      <c r="C29" s="102"/>
      <c r="D29" s="102"/>
      <c r="E29" s="2"/>
      <c r="F29" s="169"/>
      <c r="G29" s="170"/>
      <c r="H29" s="171"/>
      <c r="I29" s="174"/>
      <c r="J29" s="174"/>
      <c r="K29" s="174"/>
      <c r="L29" s="48">
        <v>0.65</v>
      </c>
      <c r="M29" s="49">
        <v>554</v>
      </c>
      <c r="N29" s="50">
        <f t="shared" si="0"/>
        <v>537.38</v>
      </c>
      <c r="O29" s="49"/>
      <c r="P29" s="50"/>
      <c r="Q29" s="49">
        <v>672</v>
      </c>
      <c r="R29" s="50">
        <f t="shared" si="4"/>
        <v>651.84</v>
      </c>
      <c r="S29" s="49"/>
      <c r="T29" s="50"/>
      <c r="U29" s="49"/>
      <c r="V29" s="50"/>
      <c r="W29" s="49"/>
      <c r="X29" s="50"/>
    </row>
    <row r="30" spans="1:24" ht="18.75" x14ac:dyDescent="0.3">
      <c r="A30" s="2"/>
      <c r="B30" s="108" t="s">
        <v>1065</v>
      </c>
      <c r="C30" s="108"/>
      <c r="D30" s="108"/>
      <c r="E30" s="2"/>
      <c r="F30" s="164"/>
      <c r="G30" s="165"/>
      <c r="H30" s="166"/>
      <c r="I30" s="172" t="s">
        <v>84</v>
      </c>
      <c r="J30" s="172">
        <v>1250</v>
      </c>
      <c r="K30" s="172"/>
      <c r="L30" s="48">
        <v>0.4</v>
      </c>
      <c r="M30" s="49">
        <v>217</v>
      </c>
      <c r="N30" s="50">
        <f t="shared" si="0"/>
        <v>210.49</v>
      </c>
      <c r="O30" s="49">
        <v>217</v>
      </c>
      <c r="P30" s="50">
        <f t="shared" si="1"/>
        <v>210.49</v>
      </c>
      <c r="Q30" s="49"/>
      <c r="R30" s="50"/>
      <c r="S30" s="49">
        <v>264</v>
      </c>
      <c r="T30" s="50">
        <f t="shared" si="5"/>
        <v>256.08</v>
      </c>
      <c r="U30" s="49"/>
      <c r="V30" s="50"/>
      <c r="W30" s="49">
        <v>287</v>
      </c>
      <c r="X30" s="50">
        <f t="shared" si="3"/>
        <v>278.39</v>
      </c>
    </row>
    <row r="31" spans="1:24" ht="18.75" x14ac:dyDescent="0.3">
      <c r="A31" s="2"/>
      <c r="B31" s="102" t="s">
        <v>1066</v>
      </c>
      <c r="C31" s="102"/>
      <c r="D31" s="102"/>
      <c r="E31" s="2"/>
      <c r="F31" s="167"/>
      <c r="G31" s="110"/>
      <c r="H31" s="168"/>
      <c r="I31" s="173"/>
      <c r="J31" s="173"/>
      <c r="K31" s="173"/>
      <c r="L31" s="48">
        <v>0.45</v>
      </c>
      <c r="M31" s="49">
        <v>250</v>
      </c>
      <c r="N31" s="50">
        <f t="shared" si="0"/>
        <v>242.5</v>
      </c>
      <c r="O31" s="49">
        <v>243</v>
      </c>
      <c r="P31" s="50">
        <f t="shared" si="1"/>
        <v>235.71</v>
      </c>
      <c r="Q31" s="49">
        <v>283</v>
      </c>
      <c r="R31" s="50">
        <f t="shared" si="4"/>
        <v>274.51</v>
      </c>
      <c r="S31" s="49">
        <v>251</v>
      </c>
      <c r="T31" s="50">
        <f t="shared" si="5"/>
        <v>243.47</v>
      </c>
      <c r="U31" s="49">
        <v>287</v>
      </c>
      <c r="V31" s="50">
        <f t="shared" si="6"/>
        <v>278.39</v>
      </c>
      <c r="W31" s="49"/>
      <c r="X31" s="50"/>
    </row>
    <row r="32" spans="1:24" ht="18.75" x14ac:dyDescent="0.3">
      <c r="A32" s="2"/>
      <c r="B32" s="102" t="s">
        <v>1657</v>
      </c>
      <c r="C32" s="102"/>
      <c r="D32" s="102"/>
      <c r="E32" s="2"/>
      <c r="F32" s="167"/>
      <c r="G32" s="110"/>
      <c r="H32" s="168"/>
      <c r="I32" s="173"/>
      <c r="J32" s="173"/>
      <c r="K32" s="173"/>
      <c r="L32" s="48">
        <v>0.5</v>
      </c>
      <c r="M32" s="49">
        <v>272</v>
      </c>
      <c r="N32" s="50">
        <f t="shared" si="0"/>
        <v>263.83999999999997</v>
      </c>
      <c r="O32" s="49"/>
      <c r="P32" s="50"/>
      <c r="Q32" s="49">
        <v>328</v>
      </c>
      <c r="R32" s="50">
        <f t="shared" si="4"/>
        <v>318.16000000000003</v>
      </c>
      <c r="S32" s="49"/>
      <c r="T32" s="50"/>
      <c r="U32" s="49">
        <v>332</v>
      </c>
      <c r="V32" s="50">
        <f t="shared" si="6"/>
        <v>322.04000000000002</v>
      </c>
      <c r="W32" s="49"/>
      <c r="X32" s="50"/>
    </row>
    <row r="33" spans="1:24" ht="18.75" x14ac:dyDescent="0.3">
      <c r="A33" s="2"/>
      <c r="B33" s="102" t="s">
        <v>1067</v>
      </c>
      <c r="C33" s="102"/>
      <c r="D33" s="102"/>
      <c r="E33" s="2"/>
      <c r="F33" s="169"/>
      <c r="G33" s="170"/>
      <c r="H33" s="171"/>
      <c r="I33" s="174"/>
      <c r="J33" s="174"/>
      <c r="K33" s="174"/>
      <c r="L33" s="48">
        <v>0.65</v>
      </c>
      <c r="M33" s="49">
        <v>346</v>
      </c>
      <c r="N33" s="50">
        <f t="shared" si="0"/>
        <v>335.62</v>
      </c>
      <c r="O33" s="49"/>
      <c r="P33" s="50"/>
      <c r="Q33" s="49"/>
      <c r="R33" s="50"/>
      <c r="S33" s="49"/>
      <c r="T33" s="50"/>
      <c r="U33" s="49"/>
      <c r="V33" s="50"/>
      <c r="W33" s="49"/>
      <c r="X33" s="50"/>
    </row>
    <row r="34" spans="1:24" ht="18.75" x14ac:dyDescent="0.3">
      <c r="A34" s="2"/>
      <c r="B34" s="102" t="s">
        <v>19</v>
      </c>
      <c r="C34" s="102"/>
      <c r="D34" s="102"/>
      <c r="E34" s="2"/>
      <c r="F34" s="2"/>
      <c r="G34" s="2"/>
      <c r="H34" s="2"/>
      <c r="I34" s="23"/>
      <c r="J34" s="23"/>
      <c r="K34" s="23"/>
      <c r="L34" s="24"/>
      <c r="M34" s="26"/>
      <c r="N34" s="26"/>
      <c r="O34" s="26"/>
      <c r="P34" s="26"/>
      <c r="Q34" s="26"/>
      <c r="R34" s="26"/>
      <c r="S34" s="25"/>
      <c r="T34" s="25"/>
      <c r="U34" s="25"/>
      <c r="V34" s="25"/>
      <c r="W34" s="25"/>
      <c r="X34" s="25"/>
    </row>
    <row r="35" spans="1:24" ht="18.75" x14ac:dyDescent="0.3">
      <c r="A35" s="2"/>
      <c r="B35" s="102" t="s">
        <v>1068</v>
      </c>
      <c r="C35" s="102"/>
      <c r="D35" s="102"/>
      <c r="E35" s="2"/>
      <c r="F35" s="2"/>
      <c r="G35" s="2"/>
      <c r="H35" s="2"/>
    </row>
    <row r="36" spans="1:24" ht="18.75" x14ac:dyDescent="0.3">
      <c r="A36" s="2"/>
      <c r="B36" s="108" t="s">
        <v>1480</v>
      </c>
      <c r="C36" s="108"/>
      <c r="D36" s="108"/>
      <c r="E36" s="2"/>
      <c r="F36" s="2"/>
      <c r="G36" s="2"/>
      <c r="H36" s="2"/>
    </row>
    <row r="37" spans="1:24" ht="18.75" x14ac:dyDescent="0.3">
      <c r="A37" s="2"/>
      <c r="B37" s="102" t="s">
        <v>1481</v>
      </c>
      <c r="C37" s="102"/>
      <c r="D37" s="102"/>
      <c r="E37" s="2"/>
      <c r="F37" s="2"/>
      <c r="G37" s="2"/>
      <c r="H37" s="2"/>
    </row>
    <row r="38" spans="1:24" ht="18.75" x14ac:dyDescent="0.3">
      <c r="A38" s="2"/>
      <c r="B38" s="108" t="s">
        <v>1605</v>
      </c>
      <c r="C38" s="108"/>
      <c r="D38" s="108"/>
      <c r="E38" s="2"/>
      <c r="F38" s="2"/>
      <c r="G38" s="2"/>
      <c r="H38" s="2"/>
    </row>
    <row r="39" spans="1:24" ht="18.75" x14ac:dyDescent="0.3">
      <c r="A39" s="2"/>
      <c r="B39" s="116"/>
      <c r="C39" s="117"/>
      <c r="D39" s="118"/>
      <c r="E39" s="2"/>
      <c r="F39" s="2"/>
      <c r="G39" s="2"/>
      <c r="H39" s="2"/>
    </row>
    <row r="40" spans="1:24" ht="18.75" x14ac:dyDescent="0.3">
      <c r="A40" s="2"/>
      <c r="B40" s="108" t="s">
        <v>1041</v>
      </c>
      <c r="C40" s="108"/>
      <c r="D40" s="108"/>
      <c r="E40" s="2"/>
      <c r="F40" s="2"/>
      <c r="G40" s="2"/>
      <c r="H40" s="2"/>
    </row>
    <row r="41" spans="1:24" ht="18.75" x14ac:dyDescent="0.3">
      <c r="A41" s="2"/>
      <c r="B41" s="102" t="s">
        <v>1042</v>
      </c>
      <c r="C41" s="102"/>
      <c r="D41" s="102"/>
      <c r="E41" s="2"/>
      <c r="F41" s="2"/>
      <c r="G41" s="2"/>
      <c r="H41" s="2"/>
    </row>
    <row r="42" spans="1:24" ht="18.75" x14ac:dyDescent="0.3">
      <c r="A42" s="2"/>
      <c r="B42" s="102" t="s">
        <v>1090</v>
      </c>
      <c r="C42" s="102"/>
      <c r="D42" s="102"/>
      <c r="E42" s="2"/>
      <c r="F42" s="2"/>
      <c r="G42" s="2"/>
      <c r="H42" s="2"/>
    </row>
    <row r="43" spans="1:24" ht="18.75" x14ac:dyDescent="0.3">
      <c r="A43" s="2"/>
      <c r="B43" s="102" t="s">
        <v>1055</v>
      </c>
      <c r="C43" s="102"/>
      <c r="D43" s="102"/>
      <c r="E43" s="2"/>
      <c r="F43" s="2"/>
      <c r="G43" s="2"/>
      <c r="H43" s="2"/>
    </row>
    <row r="44" spans="1:24" ht="18.75" x14ac:dyDescent="0.3">
      <c r="A44" s="2"/>
      <c r="B44" s="116"/>
      <c r="C44" s="117"/>
      <c r="D44" s="118"/>
      <c r="E44" s="2"/>
      <c r="F44" s="2"/>
      <c r="G44" s="2"/>
      <c r="H44" s="2"/>
    </row>
    <row r="45" spans="1:24" ht="18.75" x14ac:dyDescent="0.3">
      <c r="A45" s="2"/>
      <c r="B45" s="108" t="s">
        <v>29</v>
      </c>
      <c r="C45" s="108"/>
      <c r="D45" s="108"/>
      <c r="E45" s="2"/>
      <c r="F45" s="2"/>
      <c r="G45" s="2"/>
      <c r="H45" s="2"/>
    </row>
    <row r="46" spans="1:24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2"/>
      <c r="G46" s="2"/>
      <c r="H46" s="2"/>
    </row>
    <row r="47" spans="1:24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2"/>
      <c r="G47" s="2"/>
      <c r="H47" s="2"/>
    </row>
    <row r="48" spans="1:24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2"/>
      <c r="G48" s="2"/>
      <c r="H48" s="2"/>
    </row>
    <row r="49" spans="1:8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2"/>
      <c r="G49" s="2"/>
      <c r="H49" s="2"/>
    </row>
    <row r="50" spans="1:8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2"/>
      <c r="G50" s="2"/>
      <c r="H50" s="2"/>
    </row>
    <row r="51" spans="1:8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2"/>
      <c r="G51" s="2"/>
      <c r="H51" s="2"/>
    </row>
    <row r="52" spans="1:8" ht="18.75" x14ac:dyDescent="0.3">
      <c r="A52" s="2"/>
      <c r="B52" s="116"/>
      <c r="C52" s="117"/>
      <c r="D52" s="118"/>
      <c r="E52" s="2"/>
      <c r="F52" s="2"/>
      <c r="G52" s="2"/>
      <c r="H52" s="2"/>
    </row>
    <row r="53" spans="1:8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2"/>
      <c r="G53" s="2"/>
      <c r="H53" s="2"/>
    </row>
    <row r="54" spans="1:8" ht="18.75" x14ac:dyDescent="0.3">
      <c r="A54" s="2"/>
      <c r="B54" s="102" t="s">
        <v>1028</v>
      </c>
      <c r="C54" s="102"/>
      <c r="D54" s="102"/>
      <c r="E54" s="2"/>
      <c r="F54" s="2"/>
      <c r="G54" s="2"/>
      <c r="H54" s="2"/>
    </row>
    <row r="55" spans="1:8" ht="18.75" x14ac:dyDescent="0.3">
      <c r="A55" s="2"/>
      <c r="B55" s="102" t="s">
        <v>986</v>
      </c>
      <c r="C55" s="102"/>
      <c r="D55" s="102"/>
      <c r="E55" s="2"/>
      <c r="F55" s="2"/>
      <c r="G55" s="2"/>
      <c r="H55" s="2"/>
    </row>
    <row r="56" spans="1:8" ht="18.75" x14ac:dyDescent="0.3">
      <c r="A56" s="2"/>
      <c r="B56" s="116"/>
      <c r="C56" s="117"/>
      <c r="D56" s="118"/>
      <c r="E56" s="2"/>
      <c r="F56" s="2"/>
      <c r="G56" s="2"/>
      <c r="H56" s="2"/>
    </row>
    <row r="57" spans="1:8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2"/>
      <c r="G57" s="2"/>
      <c r="H57" s="2"/>
    </row>
    <row r="58" spans="1:8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2"/>
      <c r="G58" s="2"/>
      <c r="H58" s="2"/>
    </row>
    <row r="59" spans="1:8" ht="18.75" x14ac:dyDescent="0.3">
      <c r="A59" s="2"/>
      <c r="B59" s="102" t="s">
        <v>165</v>
      </c>
      <c r="C59" s="102" t="s">
        <v>2</v>
      </c>
      <c r="D59" s="102" t="s">
        <v>2</v>
      </c>
      <c r="E59" s="2"/>
      <c r="F59" s="2"/>
      <c r="G59" s="2"/>
      <c r="H59" s="2"/>
    </row>
    <row r="60" spans="1:8" ht="18.75" x14ac:dyDescent="0.3">
      <c r="A60" s="2"/>
      <c r="B60" s="102" t="s">
        <v>1030</v>
      </c>
      <c r="C60" s="102" t="s">
        <v>3</v>
      </c>
      <c r="D60" s="102" t="s">
        <v>3</v>
      </c>
      <c r="E60" s="2"/>
      <c r="F60" s="2"/>
      <c r="G60" s="2"/>
      <c r="H60" s="2"/>
    </row>
    <row r="61" spans="1:8" ht="18.75" x14ac:dyDescent="0.3">
      <c r="A61" s="2"/>
      <c r="B61" s="102" t="s">
        <v>1069</v>
      </c>
      <c r="C61" s="102" t="s">
        <v>4</v>
      </c>
      <c r="D61" s="102" t="s">
        <v>4</v>
      </c>
      <c r="E61" s="2"/>
      <c r="F61" s="2"/>
      <c r="G61" s="2"/>
      <c r="H61" s="2"/>
    </row>
    <row r="62" spans="1:8" ht="18.75" x14ac:dyDescent="0.3">
      <c r="A62" s="2"/>
      <c r="B62" s="102" t="s">
        <v>5</v>
      </c>
      <c r="C62" s="102" t="s">
        <v>5</v>
      </c>
      <c r="D62" s="102" t="s">
        <v>5</v>
      </c>
      <c r="E62" s="2"/>
      <c r="F62" s="2"/>
      <c r="G62" s="2"/>
      <c r="H62" s="2"/>
    </row>
    <row r="63" spans="1:8" ht="18.75" x14ac:dyDescent="0.3">
      <c r="A63" s="2"/>
      <c r="B63" s="102" t="s">
        <v>1077</v>
      </c>
      <c r="C63" s="102" t="s">
        <v>17</v>
      </c>
      <c r="D63" s="102" t="s">
        <v>17</v>
      </c>
      <c r="E63" s="2"/>
      <c r="F63" s="2"/>
      <c r="G63" s="2"/>
      <c r="H63" s="2"/>
    </row>
    <row r="64" spans="1:8" ht="18.75" x14ac:dyDescent="0.3">
      <c r="A64" s="2"/>
      <c r="B64" s="102" t="s">
        <v>253</v>
      </c>
      <c r="C64" s="102"/>
      <c r="D64" s="102"/>
      <c r="E64" s="2"/>
      <c r="F64" s="2"/>
      <c r="G64" s="2"/>
      <c r="H64" s="2"/>
    </row>
    <row r="65" spans="1:8" ht="18.75" x14ac:dyDescent="0.3">
      <c r="A65" s="2"/>
      <c r="B65" s="102" t="s">
        <v>1070</v>
      </c>
      <c r="C65" s="102" t="s">
        <v>6</v>
      </c>
      <c r="D65" s="102" t="s">
        <v>6</v>
      </c>
      <c r="E65" s="2"/>
      <c r="F65" s="2"/>
      <c r="G65" s="2"/>
      <c r="H65" s="2"/>
    </row>
    <row r="66" spans="1:8" ht="18.75" x14ac:dyDescent="0.3">
      <c r="A66" s="2"/>
      <c r="B66" s="102" t="s">
        <v>7</v>
      </c>
      <c r="C66" s="102" t="s">
        <v>7</v>
      </c>
      <c r="D66" s="102" t="s">
        <v>7</v>
      </c>
      <c r="E66" s="2"/>
      <c r="F66" s="2"/>
      <c r="G66" s="2"/>
      <c r="H66" s="2"/>
    </row>
    <row r="67" spans="1:8" ht="18.75" x14ac:dyDescent="0.3">
      <c r="A67" s="2"/>
      <c r="B67" s="102" t="s">
        <v>1072</v>
      </c>
      <c r="C67" s="102" t="s">
        <v>9</v>
      </c>
      <c r="D67" s="102" t="s">
        <v>9</v>
      </c>
      <c r="E67" s="2"/>
      <c r="F67" s="2"/>
      <c r="G67" s="2"/>
      <c r="H67" s="2"/>
    </row>
    <row r="68" spans="1:8" ht="18.75" x14ac:dyDescent="0.3">
      <c r="A68" s="2"/>
      <c r="B68" s="102" t="s">
        <v>1073</v>
      </c>
      <c r="C68" s="102" t="s">
        <v>10</v>
      </c>
      <c r="D68" s="102" t="s">
        <v>10</v>
      </c>
      <c r="E68" s="2"/>
      <c r="F68" s="2"/>
      <c r="G68" s="2"/>
      <c r="H68" s="2"/>
    </row>
    <row r="69" spans="1:8" ht="18.75" x14ac:dyDescent="0.3">
      <c r="A69" s="2"/>
      <c r="B69" s="102" t="s">
        <v>1074</v>
      </c>
      <c r="C69" s="102" t="s">
        <v>11</v>
      </c>
      <c r="D69" s="102" t="s">
        <v>11</v>
      </c>
      <c r="E69" s="2"/>
      <c r="F69" s="2"/>
      <c r="G69" s="2"/>
      <c r="H69" s="2"/>
    </row>
    <row r="70" spans="1:8" ht="18.75" x14ac:dyDescent="0.3">
      <c r="A70" s="2"/>
      <c r="B70" s="102" t="s">
        <v>12</v>
      </c>
      <c r="C70" s="102" t="s">
        <v>12</v>
      </c>
      <c r="D70" s="102" t="s">
        <v>12</v>
      </c>
      <c r="E70" s="2"/>
      <c r="F70" s="2"/>
      <c r="G70" s="2"/>
      <c r="H70" s="2"/>
    </row>
    <row r="71" spans="1:8" ht="18.75" x14ac:dyDescent="0.3">
      <c r="A71" s="2"/>
      <c r="B71" s="102" t="s">
        <v>13</v>
      </c>
      <c r="C71" s="102" t="s">
        <v>13</v>
      </c>
      <c r="D71" s="102" t="s">
        <v>13</v>
      </c>
      <c r="E71" s="2"/>
      <c r="F71" s="2"/>
      <c r="G71" s="2"/>
      <c r="H71" s="2"/>
    </row>
    <row r="72" spans="1:8" ht="18.75" x14ac:dyDescent="0.3">
      <c r="A72" s="2"/>
      <c r="B72" s="102" t="s">
        <v>1075</v>
      </c>
      <c r="C72" s="102" t="s">
        <v>14</v>
      </c>
      <c r="D72" s="102" t="s">
        <v>14</v>
      </c>
      <c r="E72" s="2"/>
      <c r="F72" s="2"/>
      <c r="G72" s="2"/>
      <c r="H72" s="2"/>
    </row>
    <row r="73" spans="1:8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8" ht="18.75" x14ac:dyDescent="0.3">
      <c r="A74" s="2"/>
      <c r="B74" s="102" t="s">
        <v>166</v>
      </c>
      <c r="C74" s="102"/>
      <c r="D74" s="102"/>
      <c r="E74" s="2"/>
    </row>
    <row r="75" spans="1:8" ht="18.75" x14ac:dyDescent="0.3">
      <c r="A75" s="2"/>
      <c r="B75" s="102" t="s">
        <v>167</v>
      </c>
      <c r="C75" s="102"/>
      <c r="D75" s="102"/>
      <c r="E75" s="2"/>
    </row>
    <row r="76" spans="1:8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8" ht="18.75" x14ac:dyDescent="0.3">
      <c r="A77" s="2"/>
      <c r="B77" s="110"/>
      <c r="C77" s="110"/>
      <c r="D77" s="110"/>
      <c r="E77" s="2"/>
    </row>
    <row r="78" spans="1:8" ht="18.75" x14ac:dyDescent="0.3">
      <c r="A78" s="2"/>
      <c r="B78" s="108" t="s">
        <v>1099</v>
      </c>
      <c r="C78" s="108"/>
      <c r="D78" s="108"/>
      <c r="E78" s="2"/>
    </row>
    <row r="79" spans="1:8" ht="15.75" x14ac:dyDescent="0.25">
      <c r="B79" s="99" t="s">
        <v>48</v>
      </c>
      <c r="C79" s="100"/>
      <c r="D79" s="101"/>
    </row>
    <row r="80" spans="1:8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2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52:D52"/>
    <mergeCell ref="B53:D53"/>
    <mergeCell ref="B54:D54"/>
    <mergeCell ref="B55:D55"/>
    <mergeCell ref="B56:D56"/>
    <mergeCell ref="B57:D57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Z1:AE1"/>
    <mergeCell ref="Z2:AE2"/>
    <mergeCell ref="Z3:AE3"/>
    <mergeCell ref="Z4:AE4"/>
    <mergeCell ref="U4:V4"/>
    <mergeCell ref="F1:X1"/>
    <mergeCell ref="W4:X4"/>
    <mergeCell ref="F2:L3"/>
    <mergeCell ref="M2:X3"/>
    <mergeCell ref="L4:L5"/>
    <mergeCell ref="F4:H5"/>
    <mergeCell ref="M4:N4"/>
    <mergeCell ref="O4:P4"/>
    <mergeCell ref="S4:T4"/>
    <mergeCell ref="Q4:R4"/>
    <mergeCell ref="I6:I7"/>
    <mergeCell ref="J6:J7"/>
    <mergeCell ref="I8:I9"/>
    <mergeCell ref="J8:J9"/>
    <mergeCell ref="K8:K9"/>
    <mergeCell ref="K6:K7"/>
    <mergeCell ref="F6:H7"/>
    <mergeCell ref="F8:H9"/>
    <mergeCell ref="Z5:AE5"/>
    <mergeCell ref="I4:I5"/>
    <mergeCell ref="J4:K4"/>
    <mergeCell ref="J10:J12"/>
    <mergeCell ref="K10:K12"/>
    <mergeCell ref="F13:H16"/>
    <mergeCell ref="I13:I16"/>
    <mergeCell ref="J13:J16"/>
    <mergeCell ref="K13:K16"/>
    <mergeCell ref="F17:H20"/>
    <mergeCell ref="I17:I20"/>
    <mergeCell ref="J17:J20"/>
    <mergeCell ref="K17:K20"/>
    <mergeCell ref="F10:H12"/>
    <mergeCell ref="I10:I12"/>
    <mergeCell ref="B81:D81"/>
    <mergeCell ref="F30:H33"/>
    <mergeCell ref="I30:I33"/>
    <mergeCell ref="J30:J33"/>
    <mergeCell ref="K30:K33"/>
    <mergeCell ref="F21:H23"/>
    <mergeCell ref="I21:I23"/>
    <mergeCell ref="J21:J23"/>
    <mergeCell ref="K21:K23"/>
    <mergeCell ref="F24:H26"/>
    <mergeCell ref="I24:I26"/>
    <mergeCell ref="J24:J26"/>
    <mergeCell ref="K24:K26"/>
    <mergeCell ref="F27:H29"/>
    <mergeCell ref="I27:I29"/>
    <mergeCell ref="J27:J29"/>
    <mergeCell ref="K27:K29"/>
    <mergeCell ref="B70:D70"/>
    <mergeCell ref="B71:D71"/>
    <mergeCell ref="B72:D72"/>
    <mergeCell ref="B73:D73"/>
    <mergeCell ref="B74:D74"/>
    <mergeCell ref="B75:D75"/>
    <mergeCell ref="B64:D64"/>
  </mergeCells>
  <hyperlinks>
    <hyperlink ref="B7:D7" location="арматура!R1C1" display="Арматура" xr:uid="{45DEDDF2-2186-41D3-9081-6ADA177B77DF}"/>
    <hyperlink ref="B8:D8" location="'дріт вязальний'!A1" display="Дріт вязальний" xr:uid="{D84BEAE6-CE31-495A-BCEC-328DB2BC108D}"/>
    <hyperlink ref="B9:D9" location="'дріт вр'!A1" display="Дріт ВР" xr:uid="{0EECD90C-A962-4AD0-B30F-60594317473D}"/>
    <hyperlink ref="B11:D11" location="двотавр!A1" display="Двотавр" xr:uid="{2FFFF059-5C92-42B7-A106-D1FCBECEF2F2}"/>
    <hyperlink ref="B13:D13" location="квадрат!R1C1" display="Квадрат стальной" xr:uid="{09516711-E7E9-4B31-A7DD-BF724A373345}"/>
    <hyperlink ref="B15:D15" location="круг!R1C1" display="Круг стальной" xr:uid="{3C84C36C-F2E0-4F92-B076-02312BF5FE6B}"/>
    <hyperlink ref="B19:D19" location="лист!R1C1" display="Листы:" xr:uid="{E4A38596-38B8-4BCD-84C9-304C8212B6A4}"/>
    <hyperlink ref="B20:D20" location="лист!A1" display="Лист сталевий" xr:uid="{A4AB360E-7624-48DB-B3B1-439DAE64E75E}"/>
    <hyperlink ref="B21:D21" location="'лист рифлений'!A1" display="Лист рифлений" xr:uid="{87CA76A7-974D-4CCD-9DB0-A2E11D01880C}"/>
    <hyperlink ref="B22:D22" location="'лист пвл'!R1C1" display="Лист ПВЛ" xr:uid="{E390D302-CDDC-4514-AC3F-AE263FF35E7F}"/>
    <hyperlink ref="B23:D23" location="'лист оцинкований'!A1" display="Лист оцинкований" xr:uid="{314F3D2C-7977-4397-A6E3-EC2593154221}"/>
    <hyperlink ref="B24:D24" location="'лист нержавіючий'!A1" display="Лист нержавіючий" xr:uid="{CAE1A6B2-551A-4B38-AB52-9EB4D6C3D9BF}"/>
    <hyperlink ref="B28:D28" location="профнастил!R1C1" display="Профнастил" xr:uid="{F2CE5139-ECDD-487D-81DE-F6797CF7DB55}"/>
    <hyperlink ref="B29:D29" location="'преміум профнастил'!A1" display="Преміум профнастил" xr:uid="{68EC6177-6C77-46DA-97AB-7320710A0DB3}"/>
    <hyperlink ref="B30:D30" location="металочерепиця!A1" display="Металочерепиця" xr:uid="{7365EDC3-7906-4555-98DA-AF29E686CCF2}"/>
    <hyperlink ref="B31:D31" location="'преміум металочерепиця'!A1" display="Преміум металочерепиця" xr:uid="{D1D50003-7B82-4B84-B2C3-E1585BCA62A0}"/>
    <hyperlink ref="B32:D32" location="метизы!R1C1" display="Метизы" xr:uid="{AD06A88D-D98F-4C81-8485-581DB42D20C5}"/>
    <hyperlink ref="B33:D33" location="'водостічна система'!A1" display="'водостічна система'!A1" xr:uid="{517F3223-8D45-453D-BF40-997B8CDAEF52}"/>
    <hyperlink ref="B34:D34" location="планки!R1C1" display="Планки" xr:uid="{085DEEC6-0B3B-4857-865C-8FDCD2939EEF}"/>
    <hyperlink ref="B35:D35" location="'утеплювач, ізоляція'!A1" display="Утеплювач, ізоляція" xr:uid="{F7FD1E32-9C4D-42C0-B60F-9B8E6E5705FE}"/>
    <hyperlink ref="B38:D38" location="'фальцева покрівля'!A1" display="Фальцева покровля" xr:uid="{5FFDBC86-BFC5-4C0D-AEF6-1C556E201631}"/>
    <hyperlink ref="B40:D40" location="'сетка сварная в картах'!R1C1" display="Сетка:" xr:uid="{7C771FAC-D85B-40AE-8E21-B7848A2EA36C}"/>
    <hyperlink ref="B41:D41" location="'сітка зварна в картах'!A1" display="Сітка зварна в картах" xr:uid="{ADFD1C33-0403-43BD-9434-DEE27B90BF3B}"/>
    <hyperlink ref="B42:D42" location="'сітка зварна в рулоні'!A1" display="Сітка зварна в рулоні" xr:uid="{42DD4018-167D-481C-9C47-5E7D78F1D29F}"/>
    <hyperlink ref="B43:D43" location="'сітка рабиця'!A1" display="Сітка Рабиця" xr:uid="{0BFC9AFB-C9AE-4A42-BAD1-44C9FB646440}"/>
    <hyperlink ref="B45:D45" location="'труба профильная'!R1C1" display="Труба:" xr:uid="{4EF2379A-C890-4A41-817B-229AFD74B8E0}"/>
    <hyperlink ref="B46:D46" location="'труба профільна'!A1" display="Труба профільна" xr:uid="{54A5A553-A88F-409B-B92E-586F60B74F7D}"/>
    <hyperlink ref="B47:D47" location="'труба ел.зв.'!A1" display="Труба електрозварна" xr:uid="{D215F4B3-B6EA-4F1B-BAD2-C77378733B24}"/>
    <hyperlink ref="B48:D48" location="'труба вгп'!R1C1" display="Трубв ВГП ДУ" xr:uid="{CF5402DD-354A-4EB8-8E65-C4C0932395FD}"/>
    <hyperlink ref="B50:D50" location="'труба оцинкована'!A1" display="Труба оцинкована" xr:uid="{EEFE2740-5483-4086-ABAC-A8A22D2B7E81}"/>
    <hyperlink ref="B51:D51" location="'труба нержавіюча'!A1" display="Труба нержавіюча" xr:uid="{7B10A804-8B8D-45A0-A043-21789A97C728}"/>
    <hyperlink ref="B57:D57" location="шпилька.гайка.шайба!R1C1" display="Комплектующие" xr:uid="{881B1A93-C792-43C8-B23C-604D63F789FB}"/>
    <hyperlink ref="B60:D60" location="цвяхи!A1" display="Цвяхи" xr:uid="{324F532D-B0EB-4222-8208-A0E0397835A0}"/>
    <hyperlink ref="B61:D61" location="'гіпсокартон та профіль'!A1" display="Гіпсокартон та профіль" xr:uid="{7DCE6769-CF12-4CCD-9CDD-B0E6FEA6C6E9}"/>
    <hyperlink ref="B62:D62" location="диск!R1C1" display="Диск" xr:uid="{25F78762-2128-47D1-A2C9-02ED7784A799}"/>
    <hyperlink ref="B65:D65" location="лакофарбові!A1" display="Лакофарбові" xr:uid="{37B11CC5-A4C5-4D93-9770-12E9D0BE0741}"/>
    <hyperlink ref="B66:D66" location="лопата!R1C1" display="Лопата" xr:uid="{C92DC413-0124-4ECB-A8F4-A70819472147}"/>
    <hyperlink ref="B67:D67" location="згони!A1" display="Згони" xr:uid="{15873C05-5BEB-4C92-BD2C-67F9C4D892C1}"/>
    <hyperlink ref="B68:D68" location="трійники!A1" display="Трійники" xr:uid="{723263E7-4D79-4141-8E42-36CD4755A13B}"/>
    <hyperlink ref="B69:D69" location="різьба!A1" display="Різьба" xr:uid="{46BD755B-62D5-4987-BDFF-F9449530DCCA}"/>
    <hyperlink ref="B70:D70" location="муфта!R1C1" display="Муфта" xr:uid="{53B7849C-3A56-485C-B879-056EA1966745}"/>
    <hyperlink ref="B71:D71" location="контргайка!R1C1" display="Контргайка" xr:uid="{4FA61B8E-031A-4AE3-BA4F-3EBB1091868D}"/>
    <hyperlink ref="B72:D72" location="фланець!A1" display="Фланець" xr:uid="{753C6C87-D2B1-4087-A860-6C813C1C1778}"/>
    <hyperlink ref="B73:D73" location="цемент!R1C1" display="Цемент" xr:uid="{F03FF17D-70A7-4532-970D-4F1E27AA8D17}"/>
    <hyperlink ref="B76:D76" location="'щітка по металу'!A1" display="Щітка по металу" xr:uid="{D6B48286-9362-47B0-8820-981D9B6A82AB}"/>
    <hyperlink ref="B78:D78" location="доставка!R1C1" display="Услуги" xr:uid="{53E746CF-5BF5-4BB9-B9B5-44D165D09C2A}"/>
    <hyperlink ref="B79:D79" location="доставка!R1C1" display="Доставка" xr:uid="{0EA148D3-F813-4ECF-88C9-7E55B8A42097}"/>
    <hyperlink ref="B80:D80" location="гільйотина!A1" display="Гільйотина  " xr:uid="{81FCBC47-0249-49A4-8E01-B5A857A9DA57}"/>
    <hyperlink ref="B81:D81" location="плазма!R1C1" display="Плазма" xr:uid="{BDA5C4AF-2C14-4538-A414-6C4C4809A4C0}"/>
    <hyperlink ref="B53:D53" location="швеллер!R1C1" display="Швеллер" xr:uid="{1B01D0DB-73BC-46BA-BA06-CD5DD3D9324A}"/>
    <hyperlink ref="B54:D54" location="'швелер катаний'!A1" display="Швелер катаний" xr:uid="{F9F7FFFC-C64C-430A-87BC-E9ED47F07AF0}"/>
    <hyperlink ref="B55:D55" location="'швелер гнутий'!A1" display="Швелер гнутий" xr:uid="{CC8707D8-098E-45BB-A680-9498CC4F6DFA}"/>
    <hyperlink ref="B49:D49" location="'труба безшовна'!A1" display="Турба безшовна" xr:uid="{44F3FA9F-ED08-416E-9F48-C4F0B844483F}"/>
    <hyperlink ref="B59:D59" location="гайка!R1C1" display="Гайка" xr:uid="{C261C346-260C-4084-97F5-CB8DCAB8C476}"/>
    <hyperlink ref="B74:D74" location="шайба!R1C1" display="Шайба" xr:uid="{6D10CA55-569B-4DC1-A5BE-A36EA3348CB8}"/>
    <hyperlink ref="B75:D75" location="шпилька!R1C1" display="Шпилька" xr:uid="{120B4B3F-0584-43BF-95FB-35019552EC9E}"/>
    <hyperlink ref="B26:D26" location="смуга!A1" display="Смуга" xr:uid="{3264D437-F657-4609-848B-AA679C1E2BEE}"/>
    <hyperlink ref="B64:D64" location="заглушка!A1" display="Заглушка" xr:uid="{D2AE7248-3309-419B-8955-878F45B594D4}"/>
    <hyperlink ref="B17:D17" location="кутник!A1" display="Кутник" xr:uid="{C42B13A2-77DA-420D-BC4C-138A127EE130}"/>
    <hyperlink ref="B58:D58" location="відводи!A1" display="Відводи" xr:uid="{50E1AFB8-8EBF-4F12-8E79-3B39AEB93BEB}"/>
    <hyperlink ref="B63:D63" location="електроди!A1" display="Електроди" xr:uid="{80325BB1-63AE-4E21-86C8-A70B1E1DD690}"/>
    <hyperlink ref="B36:D36" location="штакетник!A1" display="Штакетник" xr:uid="{4A1459FD-16EA-4031-935F-4023B227B1F2}"/>
    <hyperlink ref="B37:D37" location="'штакетник преміум '!A1" display="Штакетник преміум" xr:uid="{F7180BF4-EEFF-4C9A-816A-74B5A03611B7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7" width="13.85546875" customWidth="1"/>
  </cols>
  <sheetData>
    <row r="1" spans="1:27" ht="21" x14ac:dyDescent="0.25">
      <c r="A1" s="119"/>
      <c r="B1" s="119"/>
      <c r="C1" s="119"/>
      <c r="D1" s="119"/>
      <c r="E1" s="119"/>
      <c r="F1" s="199" t="s">
        <v>743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3" t="s">
        <v>769</v>
      </c>
      <c r="V1" s="103" t="s">
        <v>236</v>
      </c>
      <c r="W1" s="103"/>
      <c r="X1" s="103"/>
      <c r="Y1" s="103"/>
      <c r="Z1" s="103"/>
      <c r="AA1" s="103"/>
    </row>
    <row r="2" spans="1:27" ht="15" customHeight="1" x14ac:dyDescent="0.25">
      <c r="A2" s="119"/>
      <c r="B2" s="119"/>
      <c r="C2" s="119"/>
      <c r="D2" s="119"/>
      <c r="E2" s="119"/>
      <c r="F2" s="154" t="s">
        <v>1064</v>
      </c>
      <c r="G2" s="155"/>
      <c r="H2" s="155"/>
      <c r="I2" s="155"/>
      <c r="J2" s="155"/>
      <c r="K2" s="155"/>
      <c r="L2" s="156"/>
      <c r="M2" s="201" t="s">
        <v>755</v>
      </c>
      <c r="N2" s="202"/>
      <c r="O2" s="202"/>
      <c r="P2" s="202"/>
      <c r="Q2" s="202"/>
      <c r="R2" s="202"/>
      <c r="S2" s="202"/>
      <c r="T2" s="203"/>
      <c r="U2" s="3" t="s">
        <v>44</v>
      </c>
      <c r="V2" s="103" t="s">
        <v>771</v>
      </c>
      <c r="W2" s="103"/>
      <c r="X2" s="103"/>
      <c r="Y2" s="103"/>
      <c r="Z2" s="103"/>
      <c r="AA2" s="103"/>
    </row>
    <row r="3" spans="1:27" ht="15" customHeight="1" x14ac:dyDescent="0.25">
      <c r="A3" s="119"/>
      <c r="B3" s="119"/>
      <c r="C3" s="119"/>
      <c r="D3" s="119"/>
      <c r="E3" s="119"/>
      <c r="F3" s="157"/>
      <c r="G3" s="158"/>
      <c r="H3" s="158"/>
      <c r="I3" s="158"/>
      <c r="J3" s="158"/>
      <c r="K3" s="158"/>
      <c r="L3" s="159"/>
      <c r="M3" s="204"/>
      <c r="N3" s="205"/>
      <c r="O3" s="205"/>
      <c r="P3" s="205"/>
      <c r="Q3" s="205"/>
      <c r="R3" s="205"/>
      <c r="S3" s="205"/>
      <c r="T3" s="206"/>
      <c r="U3" s="3" t="s">
        <v>45</v>
      </c>
      <c r="V3" s="104" t="s">
        <v>237</v>
      </c>
      <c r="W3" s="103"/>
      <c r="X3" s="103"/>
      <c r="Y3" s="103"/>
      <c r="Z3" s="103"/>
      <c r="AA3" s="103"/>
    </row>
    <row r="4" spans="1:27" ht="15" customHeight="1" x14ac:dyDescent="0.25">
      <c r="A4" s="119"/>
      <c r="B4" s="119"/>
      <c r="C4" s="119"/>
      <c r="D4" s="119"/>
      <c r="E4" s="119"/>
      <c r="F4" s="176" t="s">
        <v>1107</v>
      </c>
      <c r="G4" s="176"/>
      <c r="H4" s="176" t="s">
        <v>1108</v>
      </c>
      <c r="I4" s="185" t="s">
        <v>1109</v>
      </c>
      <c r="J4" s="185" t="s">
        <v>1110</v>
      </c>
      <c r="K4" s="184" t="s">
        <v>1111</v>
      </c>
      <c r="L4" s="184" t="s">
        <v>1105</v>
      </c>
      <c r="M4" s="176" t="s">
        <v>86</v>
      </c>
      <c r="N4" s="176" t="s">
        <v>87</v>
      </c>
      <c r="O4" s="176" t="s">
        <v>88</v>
      </c>
      <c r="P4" s="184" t="s">
        <v>89</v>
      </c>
      <c r="Q4" s="184" t="s">
        <v>90</v>
      </c>
      <c r="R4" s="176" t="s">
        <v>91</v>
      </c>
      <c r="S4" s="176" t="s">
        <v>92</v>
      </c>
      <c r="T4" s="184" t="s">
        <v>93</v>
      </c>
      <c r="U4" s="3" t="s">
        <v>46</v>
      </c>
      <c r="V4" s="103" t="s">
        <v>772</v>
      </c>
      <c r="W4" s="103"/>
      <c r="X4" s="103"/>
      <c r="Y4" s="103"/>
      <c r="Z4" s="103"/>
      <c r="AA4" s="103"/>
    </row>
    <row r="5" spans="1:27" ht="18.75" x14ac:dyDescent="0.3">
      <c r="A5" s="108" t="s">
        <v>1100</v>
      </c>
      <c r="B5" s="108"/>
      <c r="C5" s="108"/>
      <c r="D5" s="108"/>
      <c r="E5" s="108"/>
      <c r="F5" s="176"/>
      <c r="G5" s="176"/>
      <c r="H5" s="176"/>
      <c r="I5" s="198"/>
      <c r="J5" s="198"/>
      <c r="K5" s="184"/>
      <c r="L5" s="184"/>
      <c r="M5" s="176"/>
      <c r="N5" s="176"/>
      <c r="O5" s="176"/>
      <c r="P5" s="184"/>
      <c r="Q5" s="184"/>
      <c r="R5" s="176"/>
      <c r="S5" s="176"/>
      <c r="T5" s="184"/>
      <c r="U5" s="3" t="s">
        <v>47</v>
      </c>
      <c r="V5" s="103" t="s">
        <v>238</v>
      </c>
      <c r="W5" s="103"/>
      <c r="X5" s="103"/>
      <c r="Y5" s="103"/>
      <c r="Z5" s="103"/>
      <c r="AA5" s="103"/>
    </row>
    <row r="6" spans="1:27" ht="18.75" x14ac:dyDescent="0.3">
      <c r="A6" s="110"/>
      <c r="B6" s="110"/>
      <c r="C6" s="110"/>
      <c r="D6" s="110"/>
      <c r="E6" s="110"/>
      <c r="F6" s="187" t="s">
        <v>1112</v>
      </c>
      <c r="G6" s="188"/>
      <c r="H6" s="188"/>
      <c r="I6" s="188"/>
      <c r="J6" s="188"/>
      <c r="K6" s="188"/>
      <c r="L6" s="189"/>
      <c r="M6" s="12">
        <v>1220</v>
      </c>
      <c r="N6" s="12">
        <v>1160</v>
      </c>
      <c r="O6" s="12">
        <v>1180</v>
      </c>
      <c r="P6" s="12">
        <v>1190</v>
      </c>
      <c r="Q6" s="12">
        <v>1190</v>
      </c>
      <c r="R6" s="12">
        <v>1120</v>
      </c>
      <c r="S6" s="12">
        <v>1050</v>
      </c>
      <c r="T6" s="190">
        <v>1250</v>
      </c>
    </row>
    <row r="7" spans="1:27" ht="18.75" x14ac:dyDescent="0.3">
      <c r="A7" s="2"/>
      <c r="B7" s="108" t="s">
        <v>0</v>
      </c>
      <c r="C7" s="108"/>
      <c r="D7" s="108"/>
      <c r="E7" s="2"/>
      <c r="F7" s="187" t="s">
        <v>1113</v>
      </c>
      <c r="G7" s="188"/>
      <c r="H7" s="188"/>
      <c r="I7" s="188"/>
      <c r="J7" s="188"/>
      <c r="K7" s="188"/>
      <c r="L7" s="189"/>
      <c r="M7" s="12">
        <v>1180</v>
      </c>
      <c r="N7" s="12">
        <v>1120</v>
      </c>
      <c r="O7" s="12">
        <v>1120</v>
      </c>
      <c r="P7" s="12">
        <v>1120</v>
      </c>
      <c r="Q7" s="12">
        <v>1120</v>
      </c>
      <c r="R7" s="12">
        <v>1060</v>
      </c>
      <c r="S7" s="12">
        <v>1000</v>
      </c>
      <c r="T7" s="191"/>
    </row>
    <row r="8" spans="1:27" ht="45" x14ac:dyDescent="0.3">
      <c r="A8" s="2"/>
      <c r="B8" s="102" t="s">
        <v>1078</v>
      </c>
      <c r="C8" s="102"/>
      <c r="D8" s="102"/>
      <c r="E8" s="2"/>
      <c r="F8" s="192" t="s">
        <v>94</v>
      </c>
      <c r="G8" s="192"/>
      <c r="H8" s="193" t="s">
        <v>1166</v>
      </c>
      <c r="I8" s="42">
        <v>30</v>
      </c>
      <c r="J8" s="42" t="s">
        <v>95</v>
      </c>
      <c r="K8" s="42" t="s">
        <v>97</v>
      </c>
      <c r="L8" s="42">
        <v>0.5</v>
      </c>
      <c r="M8" s="72">
        <v>394</v>
      </c>
      <c r="N8" s="72">
        <v>394</v>
      </c>
      <c r="O8" s="72">
        <v>394</v>
      </c>
      <c r="P8" s="72">
        <v>394</v>
      </c>
      <c r="Q8" s="72">
        <v>394</v>
      </c>
      <c r="R8" s="72">
        <v>408</v>
      </c>
      <c r="S8" s="72">
        <v>434</v>
      </c>
      <c r="T8" s="72">
        <v>398</v>
      </c>
    </row>
    <row r="9" spans="1:27" ht="30" x14ac:dyDescent="0.3">
      <c r="A9" s="2"/>
      <c r="B9" s="102" t="s">
        <v>773</v>
      </c>
      <c r="C9" s="102"/>
      <c r="D9" s="102"/>
      <c r="E9" s="2"/>
      <c r="F9" s="192"/>
      <c r="G9" s="192"/>
      <c r="H9" s="194"/>
      <c r="I9" s="42">
        <v>25</v>
      </c>
      <c r="J9" s="42" t="s">
        <v>96</v>
      </c>
      <c r="K9" s="42" t="s">
        <v>98</v>
      </c>
      <c r="L9" s="42">
        <v>0.5</v>
      </c>
      <c r="M9" s="72">
        <v>382</v>
      </c>
      <c r="N9" s="72">
        <v>382</v>
      </c>
      <c r="O9" s="72">
        <v>382</v>
      </c>
      <c r="P9" s="72">
        <v>382</v>
      </c>
      <c r="Q9" s="72">
        <v>382</v>
      </c>
      <c r="R9" s="72">
        <v>396</v>
      </c>
      <c r="S9" s="72">
        <v>423</v>
      </c>
      <c r="T9" s="72">
        <v>387</v>
      </c>
    </row>
    <row r="10" spans="1:27" ht="30" x14ac:dyDescent="0.3">
      <c r="A10" s="110"/>
      <c r="B10" s="110"/>
      <c r="C10" s="110"/>
      <c r="D10" s="110"/>
      <c r="E10" s="110"/>
      <c r="F10" s="192" t="s">
        <v>99</v>
      </c>
      <c r="G10" s="192"/>
      <c r="H10" s="42" t="s">
        <v>1166</v>
      </c>
      <c r="I10" s="42">
        <v>20</v>
      </c>
      <c r="J10" s="42" t="s">
        <v>100</v>
      </c>
      <c r="K10" s="42" t="s">
        <v>102</v>
      </c>
      <c r="L10" s="42">
        <v>0.5</v>
      </c>
      <c r="M10" s="72">
        <v>371</v>
      </c>
      <c r="N10" s="72">
        <v>371</v>
      </c>
      <c r="O10" s="72">
        <v>371</v>
      </c>
      <c r="P10" s="72">
        <v>371</v>
      </c>
      <c r="Q10" s="72">
        <v>371</v>
      </c>
      <c r="R10" s="72">
        <v>385</v>
      </c>
      <c r="S10" s="72">
        <v>411</v>
      </c>
      <c r="T10" s="72">
        <v>375</v>
      </c>
    </row>
    <row r="11" spans="1:27" ht="18.75" x14ac:dyDescent="0.3">
      <c r="A11" s="2"/>
      <c r="B11" s="108" t="s">
        <v>777</v>
      </c>
      <c r="C11" s="108"/>
      <c r="D11" s="108"/>
      <c r="E11" s="2"/>
      <c r="F11" s="192"/>
      <c r="G11" s="192"/>
      <c r="H11" s="195" t="s">
        <v>1115</v>
      </c>
      <c r="I11" s="42">
        <v>10</v>
      </c>
      <c r="J11" s="42" t="s">
        <v>101</v>
      </c>
      <c r="K11" s="42" t="s">
        <v>102</v>
      </c>
      <c r="L11" s="42">
        <v>0.5</v>
      </c>
      <c r="M11" s="72">
        <v>336</v>
      </c>
      <c r="N11" s="72">
        <v>336</v>
      </c>
      <c r="O11" s="72">
        <v>336</v>
      </c>
      <c r="P11" s="72">
        <v>336</v>
      </c>
      <c r="Q11" s="72">
        <v>336</v>
      </c>
      <c r="R11" s="72">
        <v>348</v>
      </c>
      <c r="S11" s="72">
        <v>371</v>
      </c>
      <c r="T11" s="72">
        <v>341</v>
      </c>
    </row>
    <row r="12" spans="1:27" ht="18.75" x14ac:dyDescent="0.3">
      <c r="A12" s="110"/>
      <c r="B12" s="110"/>
      <c r="C12" s="110"/>
      <c r="D12" s="110"/>
      <c r="E12" s="110"/>
      <c r="F12" s="192"/>
      <c r="G12" s="192"/>
      <c r="H12" s="194"/>
      <c r="I12" s="42">
        <v>10</v>
      </c>
      <c r="J12" s="42" t="s">
        <v>101</v>
      </c>
      <c r="K12" s="42" t="s">
        <v>103</v>
      </c>
      <c r="L12" s="42">
        <v>0.5</v>
      </c>
      <c r="M12" s="72" t="s">
        <v>52</v>
      </c>
      <c r="N12" s="72" t="s">
        <v>52</v>
      </c>
      <c r="O12" s="72" t="s">
        <v>52</v>
      </c>
      <c r="P12" s="72" t="s">
        <v>52</v>
      </c>
      <c r="Q12" s="72" t="s">
        <v>52</v>
      </c>
      <c r="R12" s="72" t="s">
        <v>52</v>
      </c>
      <c r="S12" s="72" t="s">
        <v>52</v>
      </c>
      <c r="T12" s="72" t="s">
        <v>52</v>
      </c>
    </row>
    <row r="13" spans="1:27" ht="18.75" x14ac:dyDescent="0.3">
      <c r="A13" s="2"/>
      <c r="B13" s="108" t="s">
        <v>778</v>
      </c>
      <c r="C13" s="108"/>
      <c r="D13" s="108"/>
      <c r="E13" s="2"/>
      <c r="F13" s="192" t="s">
        <v>108</v>
      </c>
      <c r="G13" s="192"/>
      <c r="H13" s="195" t="s">
        <v>1116</v>
      </c>
      <c r="I13" s="42">
        <v>15</v>
      </c>
      <c r="J13" s="42" t="s">
        <v>101</v>
      </c>
      <c r="K13" s="42" t="s">
        <v>104</v>
      </c>
      <c r="L13" s="42">
        <v>0.5</v>
      </c>
      <c r="M13" s="72" t="s">
        <v>52</v>
      </c>
      <c r="N13" s="72" t="s">
        <v>52</v>
      </c>
      <c r="O13" s="72" t="s">
        <v>52</v>
      </c>
      <c r="P13" s="72" t="s">
        <v>52</v>
      </c>
      <c r="Q13" s="72" t="s">
        <v>52</v>
      </c>
      <c r="R13" s="72" t="s">
        <v>52</v>
      </c>
      <c r="S13" s="72" t="s">
        <v>52</v>
      </c>
      <c r="T13" s="72" t="s">
        <v>52</v>
      </c>
    </row>
    <row r="14" spans="1:27" ht="18.75" x14ac:dyDescent="0.3">
      <c r="A14" s="2"/>
      <c r="B14" s="116"/>
      <c r="C14" s="117"/>
      <c r="D14" s="118"/>
      <c r="E14" s="2"/>
      <c r="F14" s="192"/>
      <c r="G14" s="192"/>
      <c r="H14" s="196"/>
      <c r="I14" s="42">
        <v>12</v>
      </c>
      <c r="J14" s="42" t="s">
        <v>101</v>
      </c>
      <c r="K14" s="42" t="s">
        <v>98</v>
      </c>
      <c r="L14" s="42">
        <v>0.5</v>
      </c>
      <c r="M14" s="72">
        <v>336</v>
      </c>
      <c r="N14" s="72">
        <v>336</v>
      </c>
      <c r="O14" s="72">
        <v>336</v>
      </c>
      <c r="P14" s="72">
        <v>336</v>
      </c>
      <c r="Q14" s="72">
        <v>336</v>
      </c>
      <c r="R14" s="72">
        <v>348</v>
      </c>
      <c r="S14" s="72">
        <v>371</v>
      </c>
      <c r="T14" s="72">
        <v>341</v>
      </c>
    </row>
    <row r="15" spans="1:27" ht="18.75" x14ac:dyDescent="0.3">
      <c r="A15" s="2"/>
      <c r="B15" s="108" t="s">
        <v>779</v>
      </c>
      <c r="C15" s="108"/>
      <c r="D15" s="108"/>
      <c r="E15" s="2"/>
      <c r="F15" s="192"/>
      <c r="G15" s="192"/>
      <c r="H15" s="196"/>
      <c r="I15" s="42">
        <v>10</v>
      </c>
      <c r="J15" s="42" t="s">
        <v>105</v>
      </c>
      <c r="K15" s="42" t="s">
        <v>98</v>
      </c>
      <c r="L15" s="42">
        <v>0.45</v>
      </c>
      <c r="M15" s="72">
        <v>302</v>
      </c>
      <c r="N15" s="72">
        <v>302</v>
      </c>
      <c r="O15" s="72">
        <v>302</v>
      </c>
      <c r="P15" s="72">
        <v>302</v>
      </c>
      <c r="Q15" s="72">
        <v>302</v>
      </c>
      <c r="R15" s="72">
        <v>313</v>
      </c>
      <c r="S15" s="72">
        <v>336</v>
      </c>
      <c r="T15" s="72">
        <v>306</v>
      </c>
    </row>
    <row r="16" spans="1:27" ht="18.75" x14ac:dyDescent="0.3">
      <c r="A16" s="2"/>
      <c r="B16" s="116"/>
      <c r="C16" s="117"/>
      <c r="D16" s="118"/>
      <c r="E16" s="2"/>
      <c r="F16" s="192"/>
      <c r="G16" s="192"/>
      <c r="H16" s="196"/>
      <c r="I16" s="42">
        <v>10</v>
      </c>
      <c r="J16" s="42" t="s">
        <v>105</v>
      </c>
      <c r="K16" s="42" t="s">
        <v>103</v>
      </c>
      <c r="L16" s="42">
        <v>0.45</v>
      </c>
      <c r="M16" s="72">
        <v>296</v>
      </c>
      <c r="N16" s="72">
        <v>296</v>
      </c>
      <c r="O16" s="72">
        <v>296</v>
      </c>
      <c r="P16" s="72">
        <v>296</v>
      </c>
      <c r="Q16" s="72">
        <v>296</v>
      </c>
      <c r="R16" s="72">
        <v>308</v>
      </c>
      <c r="S16" s="72">
        <v>331</v>
      </c>
      <c r="T16" s="72">
        <v>301</v>
      </c>
    </row>
    <row r="17" spans="1:20" ht="30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92"/>
      <c r="G17" s="192"/>
      <c r="H17" s="196"/>
      <c r="I17" s="42">
        <v>10</v>
      </c>
      <c r="J17" s="42" t="s">
        <v>105</v>
      </c>
      <c r="K17" s="42" t="s">
        <v>107</v>
      </c>
      <c r="L17" s="42">
        <v>0.45</v>
      </c>
      <c r="M17" s="72">
        <v>336</v>
      </c>
      <c r="N17" s="72">
        <v>336</v>
      </c>
      <c r="O17" s="72">
        <v>336</v>
      </c>
      <c r="P17" s="72">
        <v>336</v>
      </c>
      <c r="Q17" s="72">
        <v>336</v>
      </c>
      <c r="R17" s="72">
        <v>348</v>
      </c>
      <c r="S17" s="72">
        <v>371</v>
      </c>
      <c r="T17" s="72">
        <v>341</v>
      </c>
    </row>
    <row r="18" spans="1:20" ht="30" x14ac:dyDescent="0.3">
      <c r="A18" s="2"/>
      <c r="B18" s="116"/>
      <c r="C18" s="117"/>
      <c r="D18" s="118"/>
      <c r="E18" s="2"/>
      <c r="F18" s="192"/>
      <c r="G18" s="192"/>
      <c r="H18" s="194"/>
      <c r="I18" s="42">
        <v>10</v>
      </c>
      <c r="J18" s="42" t="s">
        <v>105</v>
      </c>
      <c r="K18" s="42" t="s">
        <v>106</v>
      </c>
      <c r="L18" s="42">
        <v>0.45</v>
      </c>
      <c r="M18" s="72" t="s">
        <v>52</v>
      </c>
      <c r="N18" s="72" t="s">
        <v>52</v>
      </c>
      <c r="O18" s="72" t="s">
        <v>52</v>
      </c>
      <c r="P18" s="72" t="s">
        <v>52</v>
      </c>
      <c r="Q18" s="72" t="s">
        <v>52</v>
      </c>
      <c r="R18" s="72" t="s">
        <v>52</v>
      </c>
      <c r="S18" s="72" t="s">
        <v>52</v>
      </c>
      <c r="T18" s="72" t="s">
        <v>52</v>
      </c>
    </row>
    <row r="19" spans="1:20" ht="18.75" customHeight="1" x14ac:dyDescent="0.3">
      <c r="A19" s="2"/>
      <c r="B19" s="108" t="s">
        <v>873</v>
      </c>
      <c r="C19" s="108"/>
      <c r="D19" s="108"/>
      <c r="E19" s="2"/>
      <c r="F19" s="197" t="s">
        <v>110</v>
      </c>
      <c r="G19" s="197"/>
      <c r="H19" s="195" t="s">
        <v>1117</v>
      </c>
      <c r="I19" s="42">
        <v>0</v>
      </c>
      <c r="J19" s="42" t="s">
        <v>109</v>
      </c>
      <c r="K19" s="42" t="s">
        <v>98</v>
      </c>
      <c r="L19" s="42">
        <v>0.45</v>
      </c>
      <c r="M19" s="72">
        <v>273</v>
      </c>
      <c r="N19" s="72">
        <v>273</v>
      </c>
      <c r="O19" s="72">
        <v>273</v>
      </c>
      <c r="P19" s="72">
        <v>273</v>
      </c>
      <c r="Q19" s="72">
        <v>273</v>
      </c>
      <c r="R19" s="72">
        <v>282</v>
      </c>
      <c r="S19" s="72">
        <v>302</v>
      </c>
      <c r="T19" s="72">
        <v>278</v>
      </c>
    </row>
    <row r="20" spans="1:20" ht="18.75" x14ac:dyDescent="0.3">
      <c r="A20" s="2"/>
      <c r="B20" s="102" t="s">
        <v>780</v>
      </c>
      <c r="C20" s="102"/>
      <c r="D20" s="102"/>
      <c r="E20" s="2"/>
      <c r="F20" s="197"/>
      <c r="G20" s="197"/>
      <c r="H20" s="194"/>
      <c r="I20" s="42">
        <v>0</v>
      </c>
      <c r="J20" s="42" t="s">
        <v>109</v>
      </c>
      <c r="K20" s="42" t="s">
        <v>103</v>
      </c>
      <c r="L20" s="42">
        <v>0.45</v>
      </c>
      <c r="M20" s="72">
        <v>239</v>
      </c>
      <c r="N20" s="72">
        <v>239</v>
      </c>
      <c r="O20" s="72">
        <v>239</v>
      </c>
      <c r="P20" s="72">
        <v>239</v>
      </c>
      <c r="Q20" s="72">
        <v>239</v>
      </c>
      <c r="R20" s="72">
        <v>248</v>
      </c>
      <c r="S20" s="72">
        <v>267</v>
      </c>
      <c r="T20" s="72">
        <v>243</v>
      </c>
    </row>
    <row r="21" spans="1:20" ht="18.75" x14ac:dyDescent="0.3">
      <c r="A21" s="2"/>
      <c r="B21" s="102" t="s">
        <v>874</v>
      </c>
      <c r="C21" s="102"/>
      <c r="D21" s="102"/>
      <c r="E21" s="2"/>
      <c r="F21" s="197"/>
      <c r="G21" s="197"/>
      <c r="H21" s="42" t="s">
        <v>1118</v>
      </c>
      <c r="I21" s="42">
        <v>0</v>
      </c>
      <c r="J21" s="42" t="s">
        <v>109</v>
      </c>
      <c r="K21" s="42" t="s">
        <v>103</v>
      </c>
      <c r="L21" s="42">
        <v>0.4</v>
      </c>
      <c r="M21" s="72">
        <v>227</v>
      </c>
      <c r="N21" s="72">
        <v>227</v>
      </c>
      <c r="O21" s="72">
        <v>227</v>
      </c>
      <c r="P21" s="72">
        <v>227</v>
      </c>
      <c r="Q21" s="72">
        <v>227</v>
      </c>
      <c r="R21" s="72" t="s">
        <v>52</v>
      </c>
      <c r="S21" s="72" t="s">
        <v>52</v>
      </c>
      <c r="T21" s="72">
        <v>232</v>
      </c>
    </row>
    <row r="22" spans="1:20" ht="18.75" x14ac:dyDescent="0.3">
      <c r="A22" s="2"/>
      <c r="B22" s="102" t="s">
        <v>28</v>
      </c>
      <c r="C22" s="102"/>
      <c r="D22" s="102"/>
      <c r="E22" s="2"/>
      <c r="F22" s="197" t="s">
        <v>111</v>
      </c>
      <c r="G22" s="197"/>
      <c r="H22" s="195" t="s">
        <v>112</v>
      </c>
      <c r="I22" s="42">
        <v>0</v>
      </c>
      <c r="J22" s="42" t="s">
        <v>109</v>
      </c>
      <c r="K22" s="42" t="s">
        <v>114</v>
      </c>
      <c r="L22" s="42">
        <v>0.4</v>
      </c>
      <c r="M22" s="72">
        <v>279</v>
      </c>
      <c r="N22" s="72">
        <v>279</v>
      </c>
      <c r="O22" s="72">
        <v>279</v>
      </c>
      <c r="P22" s="72">
        <v>279</v>
      </c>
      <c r="Q22" s="72" t="s">
        <v>52</v>
      </c>
      <c r="R22" s="72" t="s">
        <v>52</v>
      </c>
      <c r="S22" s="72" t="s">
        <v>52</v>
      </c>
      <c r="T22" s="72">
        <v>283</v>
      </c>
    </row>
    <row r="23" spans="1:20" ht="18.75" x14ac:dyDescent="0.3">
      <c r="A23" s="2"/>
      <c r="B23" s="102" t="s">
        <v>875</v>
      </c>
      <c r="C23" s="102"/>
      <c r="D23" s="102"/>
      <c r="E23" s="2"/>
      <c r="F23" s="197"/>
      <c r="G23" s="197"/>
      <c r="H23" s="196"/>
      <c r="I23" s="42">
        <v>0</v>
      </c>
      <c r="J23" s="42" t="s">
        <v>109</v>
      </c>
      <c r="K23" s="42" t="s">
        <v>113</v>
      </c>
      <c r="L23" s="42">
        <v>0.4</v>
      </c>
      <c r="M23" s="72">
        <v>290</v>
      </c>
      <c r="N23" s="72">
        <v>290</v>
      </c>
      <c r="O23" s="72">
        <v>290</v>
      </c>
      <c r="P23" s="72">
        <v>290</v>
      </c>
      <c r="Q23" s="72" t="s">
        <v>52</v>
      </c>
      <c r="R23" s="72" t="s">
        <v>52</v>
      </c>
      <c r="S23" s="72" t="s">
        <v>52</v>
      </c>
      <c r="T23" s="72">
        <v>295</v>
      </c>
    </row>
    <row r="24" spans="1:20" ht="30" x14ac:dyDescent="0.3">
      <c r="A24" s="2"/>
      <c r="B24" s="102" t="s">
        <v>876</v>
      </c>
      <c r="C24" s="102"/>
      <c r="D24" s="102"/>
      <c r="E24" s="2"/>
      <c r="F24" s="197"/>
      <c r="G24" s="197"/>
      <c r="H24" s="194"/>
      <c r="I24" s="42">
        <v>0</v>
      </c>
      <c r="J24" s="42" t="s">
        <v>109</v>
      </c>
      <c r="K24" s="42" t="s">
        <v>242</v>
      </c>
      <c r="L24" s="42">
        <v>0.4</v>
      </c>
      <c r="M24" s="72">
        <v>319</v>
      </c>
      <c r="N24" s="72">
        <v>319</v>
      </c>
      <c r="O24" s="72">
        <v>319</v>
      </c>
      <c r="P24" s="72">
        <v>319</v>
      </c>
      <c r="Q24" s="72" t="s">
        <v>52</v>
      </c>
      <c r="R24" s="72" t="s">
        <v>52</v>
      </c>
      <c r="S24" s="72" t="s">
        <v>52</v>
      </c>
      <c r="T24" s="72">
        <v>324</v>
      </c>
    </row>
    <row r="25" spans="1:20" ht="30" x14ac:dyDescent="0.3">
      <c r="A25" s="2"/>
      <c r="B25" s="116"/>
      <c r="C25" s="117"/>
      <c r="D25" s="118"/>
      <c r="E25" s="2"/>
      <c r="F25" s="197" t="s">
        <v>243</v>
      </c>
      <c r="G25" s="197"/>
      <c r="H25" s="195" t="s">
        <v>115</v>
      </c>
      <c r="I25" s="42">
        <v>10</v>
      </c>
      <c r="J25" s="42" t="s">
        <v>244</v>
      </c>
      <c r="K25" s="42" t="s">
        <v>116</v>
      </c>
      <c r="L25" s="42">
        <v>0.45</v>
      </c>
      <c r="M25" s="72">
        <v>285</v>
      </c>
      <c r="N25" s="72">
        <v>285</v>
      </c>
      <c r="O25" s="72">
        <v>285</v>
      </c>
      <c r="P25" s="72">
        <v>285</v>
      </c>
      <c r="Q25" s="72">
        <v>285</v>
      </c>
      <c r="R25" s="72">
        <v>296</v>
      </c>
      <c r="S25" s="72">
        <v>319</v>
      </c>
      <c r="T25" s="72">
        <v>289</v>
      </c>
    </row>
    <row r="26" spans="1:20" ht="18.75" customHeight="1" x14ac:dyDescent="0.3">
      <c r="A26" s="2"/>
      <c r="B26" s="108" t="s">
        <v>893</v>
      </c>
      <c r="C26" s="108"/>
      <c r="D26" s="108"/>
      <c r="E26" s="2"/>
      <c r="F26" s="197"/>
      <c r="G26" s="197"/>
      <c r="H26" s="194"/>
      <c r="I26" s="42">
        <v>0</v>
      </c>
      <c r="J26" s="42" t="s">
        <v>244</v>
      </c>
      <c r="K26" s="42" t="s">
        <v>116</v>
      </c>
      <c r="L26" s="42">
        <v>0.5</v>
      </c>
      <c r="M26" s="72">
        <v>302</v>
      </c>
      <c r="N26" s="72">
        <v>302</v>
      </c>
      <c r="O26" s="72">
        <v>302</v>
      </c>
      <c r="P26" s="72">
        <v>302</v>
      </c>
      <c r="Q26" s="72">
        <v>302</v>
      </c>
      <c r="R26" s="72">
        <v>313</v>
      </c>
      <c r="S26" s="72">
        <v>336</v>
      </c>
      <c r="T26" s="72">
        <v>306</v>
      </c>
    </row>
    <row r="27" spans="1:20" ht="18.75" x14ac:dyDescent="0.3">
      <c r="A27" s="2"/>
      <c r="B27" s="116"/>
      <c r="C27" s="117"/>
      <c r="D27" s="118"/>
      <c r="E27" s="2"/>
      <c r="F27" s="192" t="s">
        <v>131</v>
      </c>
      <c r="G27" s="192"/>
      <c r="H27" s="195" t="s">
        <v>1119</v>
      </c>
      <c r="I27" s="42">
        <v>0</v>
      </c>
      <c r="J27" s="42" t="s">
        <v>109</v>
      </c>
      <c r="K27" s="42" t="s">
        <v>245</v>
      </c>
      <c r="L27" s="42">
        <v>0.7</v>
      </c>
      <c r="M27" s="72">
        <v>382</v>
      </c>
      <c r="N27" s="72">
        <v>382</v>
      </c>
      <c r="O27" s="72">
        <v>382</v>
      </c>
      <c r="P27" s="72">
        <v>382</v>
      </c>
      <c r="Q27" s="72">
        <v>382</v>
      </c>
      <c r="R27" s="72">
        <v>400</v>
      </c>
      <c r="S27" s="72">
        <v>428</v>
      </c>
      <c r="T27" s="72">
        <v>387</v>
      </c>
    </row>
    <row r="28" spans="1:20" ht="18.75" x14ac:dyDescent="0.3">
      <c r="A28" s="2"/>
      <c r="B28" s="108" t="s">
        <v>18</v>
      </c>
      <c r="C28" s="108"/>
      <c r="D28" s="108"/>
      <c r="E28" s="2"/>
      <c r="F28" s="192"/>
      <c r="G28" s="192"/>
      <c r="H28" s="196"/>
      <c r="I28" s="42">
        <v>0</v>
      </c>
      <c r="J28" s="42" t="s">
        <v>109</v>
      </c>
      <c r="K28" s="42" t="s">
        <v>245</v>
      </c>
      <c r="L28" s="42">
        <v>0.5</v>
      </c>
      <c r="M28" s="72">
        <v>279</v>
      </c>
      <c r="N28" s="72">
        <v>279</v>
      </c>
      <c r="O28" s="72">
        <v>279</v>
      </c>
      <c r="P28" s="72">
        <v>279</v>
      </c>
      <c r="Q28" s="72">
        <v>279</v>
      </c>
      <c r="R28" s="72">
        <v>288</v>
      </c>
      <c r="S28" s="72">
        <v>308</v>
      </c>
      <c r="T28" s="72">
        <v>283</v>
      </c>
    </row>
    <row r="29" spans="1:20" ht="18.75" x14ac:dyDescent="0.3">
      <c r="A29" s="2"/>
      <c r="B29" s="102" t="s">
        <v>1064</v>
      </c>
      <c r="C29" s="102"/>
      <c r="D29" s="102"/>
      <c r="E29" s="2"/>
      <c r="F29" s="192"/>
      <c r="G29" s="192"/>
      <c r="H29" s="194"/>
      <c r="I29" s="42">
        <v>0</v>
      </c>
      <c r="J29" s="42" t="s">
        <v>109</v>
      </c>
      <c r="K29" s="42" t="s">
        <v>245</v>
      </c>
      <c r="L29" s="42">
        <v>0.45</v>
      </c>
      <c r="M29" s="72">
        <v>256</v>
      </c>
      <c r="N29" s="72">
        <v>256</v>
      </c>
      <c r="O29" s="72">
        <v>256</v>
      </c>
      <c r="P29" s="72">
        <v>256</v>
      </c>
      <c r="Q29" s="72">
        <v>256</v>
      </c>
      <c r="R29" s="72">
        <v>265</v>
      </c>
      <c r="S29" s="72">
        <v>285</v>
      </c>
      <c r="T29" s="72">
        <v>260</v>
      </c>
    </row>
    <row r="30" spans="1:20" ht="18.75" x14ac:dyDescent="0.3">
      <c r="A30" s="2"/>
      <c r="B30" s="108" t="s">
        <v>1065</v>
      </c>
      <c r="C30" s="108"/>
      <c r="D30" s="108"/>
      <c r="E30" s="2"/>
    </row>
    <row r="31" spans="1:20" ht="18.75" x14ac:dyDescent="0.3">
      <c r="A31" s="2"/>
      <c r="B31" s="102" t="s">
        <v>1066</v>
      </c>
      <c r="C31" s="102"/>
      <c r="D31" s="102"/>
      <c r="E31" s="2"/>
    </row>
    <row r="32" spans="1:20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7">
    <mergeCell ref="B30:D30"/>
    <mergeCell ref="B31:D31"/>
    <mergeCell ref="B32:D32"/>
    <mergeCell ref="B33:D33"/>
    <mergeCell ref="B46:D46"/>
    <mergeCell ref="B47:D47"/>
    <mergeCell ref="B48:D48"/>
    <mergeCell ref="B80:D80"/>
    <mergeCell ref="B76:D76"/>
    <mergeCell ref="B77:D77"/>
    <mergeCell ref="B78:D78"/>
    <mergeCell ref="B79:D79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25:D25"/>
    <mergeCell ref="B26:D26"/>
    <mergeCell ref="B27:D27"/>
    <mergeCell ref="F25:G26"/>
    <mergeCell ref="H25:H26"/>
    <mergeCell ref="F27:G29"/>
    <mergeCell ref="H27:H29"/>
    <mergeCell ref="B28:D28"/>
    <mergeCell ref="B29:D2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A10:E10"/>
    <mergeCell ref="B11:D11"/>
    <mergeCell ref="A12:E12"/>
    <mergeCell ref="B13:D13"/>
    <mergeCell ref="B14:D14"/>
    <mergeCell ref="B15:D15"/>
    <mergeCell ref="B52:D52"/>
    <mergeCell ref="B53:D53"/>
    <mergeCell ref="B54:D54"/>
    <mergeCell ref="B55:D55"/>
    <mergeCell ref="B56:D56"/>
    <mergeCell ref="B57:D57"/>
    <mergeCell ref="B49:D49"/>
    <mergeCell ref="B50:D50"/>
    <mergeCell ref="B51:D51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F1:T1"/>
    <mergeCell ref="V1:AA1"/>
    <mergeCell ref="V2:AA2"/>
    <mergeCell ref="V3:AA3"/>
    <mergeCell ref="Q4:Q5"/>
    <mergeCell ref="R4:R5"/>
    <mergeCell ref="S4:S5"/>
    <mergeCell ref="T4:T5"/>
    <mergeCell ref="V4:AA4"/>
    <mergeCell ref="V5:AA5"/>
    <mergeCell ref="J4:J5"/>
    <mergeCell ref="K4:K5"/>
    <mergeCell ref="M4:M5"/>
    <mergeCell ref="N4:N5"/>
    <mergeCell ref="O4:O5"/>
    <mergeCell ref="F2:L3"/>
    <mergeCell ref="M2:T3"/>
    <mergeCell ref="B81:D81"/>
    <mergeCell ref="F4:G5"/>
    <mergeCell ref="H4:H5"/>
    <mergeCell ref="F6:L6"/>
    <mergeCell ref="T6:T7"/>
    <mergeCell ref="F7:L7"/>
    <mergeCell ref="F8:G9"/>
    <mergeCell ref="H8:H9"/>
    <mergeCell ref="F10:G12"/>
    <mergeCell ref="H11:H12"/>
    <mergeCell ref="F13:G18"/>
    <mergeCell ref="H13:H18"/>
    <mergeCell ref="F19:G21"/>
    <mergeCell ref="H19:H20"/>
    <mergeCell ref="F22:G24"/>
    <mergeCell ref="H22:H24"/>
    <mergeCell ref="I4:I5"/>
    <mergeCell ref="L4:L5"/>
    <mergeCell ref="P4:P5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CFC389CC-484A-495B-B160-0ACE1034FEB9}"/>
    <hyperlink ref="B8:D8" location="'дріт вязальний'!A1" display="Дріт вязальний" xr:uid="{58D8B9B4-59FB-4C53-AECB-8181626E6350}"/>
    <hyperlink ref="B9:D9" location="'дріт вр'!A1" display="Дріт ВР" xr:uid="{DB871C11-3FAF-4FA5-A423-F19BF3FF79CD}"/>
    <hyperlink ref="B11:D11" location="двотавр!A1" display="Двотавр" xr:uid="{E592EFB6-9DA6-490C-AFD0-F68F137E9D7A}"/>
    <hyperlink ref="B13:D13" location="квадрат!R1C1" display="Квадрат стальной" xr:uid="{D0C6A34B-DC9D-41AF-AC06-B859CF24763F}"/>
    <hyperlink ref="B15:D15" location="круг!R1C1" display="Круг стальной" xr:uid="{3042370C-8695-409B-BA53-FE69C0A46D3F}"/>
    <hyperlink ref="B19:D19" location="лист!R1C1" display="Листы:" xr:uid="{2444D7A0-6F2F-4DBE-8C36-763A8BEE1582}"/>
    <hyperlink ref="B20:D20" location="лист!A1" display="Лист сталевий" xr:uid="{95BB74FB-7B65-4BDA-AF2C-2A8D7D516A42}"/>
    <hyperlink ref="B21:D21" location="'лист рифлений'!A1" display="Лист рифлений" xr:uid="{2BD6FA27-F601-4C7E-96D8-2751AD9D60F4}"/>
    <hyperlink ref="B22:D22" location="'лист пвл'!R1C1" display="Лист ПВЛ" xr:uid="{D0385FAE-9BD6-4864-B602-9B32B476DA0F}"/>
    <hyperlink ref="B23:D23" location="'лист оцинкований'!A1" display="Лист оцинкований" xr:uid="{4529F309-B54C-4EAE-9217-58502A0848FF}"/>
    <hyperlink ref="B24:D24" location="'лист нержавіючий'!A1" display="Лист нержавіючий" xr:uid="{F03D27DC-D1CA-4B98-B26B-FE931F9B195B}"/>
    <hyperlink ref="B28:D28" location="профнастил!R1C1" display="Профнастил" xr:uid="{70C6BD93-FE9C-445D-8FB5-AD3EF56AC36B}"/>
    <hyperlink ref="B29:D29" location="'преміум профнастил'!A1" display="Преміум профнастил" xr:uid="{E8EF997B-FDF3-4D8C-B139-0A3046C239A6}"/>
    <hyperlink ref="B30:D30" location="металочерепиця!A1" display="Металочерепиця" xr:uid="{9E20A43B-BE58-4280-B0EA-3AB1BCF19798}"/>
    <hyperlink ref="B31:D31" location="'преміум металочерепиця'!A1" display="Преміум металочерепиця" xr:uid="{14B5ABC8-F3EF-41C9-A9E4-5D1F2DBC6E20}"/>
    <hyperlink ref="B32:D32" location="метизы!R1C1" display="Метизы" xr:uid="{FA5FD622-95E5-4F95-8F0A-6258F59BC2E3}"/>
    <hyperlink ref="B33:D33" location="'водостічна система'!A1" display="'водостічна система'!A1" xr:uid="{FFE192C5-6C80-47D9-BFE8-BA2EB22E811E}"/>
    <hyperlink ref="B34:D34" location="планки!R1C1" display="Планки" xr:uid="{08164DA7-79B3-45D8-A105-05E14DFF3A02}"/>
    <hyperlink ref="B35:D35" location="'утеплювач, ізоляція'!A1" display="Утеплювач, ізоляція" xr:uid="{3B50C21C-886C-4F77-B300-C2FA45808FBC}"/>
    <hyperlink ref="B38:D38" location="'фальцева покрівля'!A1" display="Фальцева покровля" xr:uid="{106242F0-E4C4-422E-B2F9-CE8C7606D847}"/>
    <hyperlink ref="B40:D40" location="'сетка сварная в картах'!R1C1" display="Сетка:" xr:uid="{5AC6DD30-5AAD-430A-857C-3A1B7323A691}"/>
    <hyperlink ref="B41:D41" location="'сітка зварна в картах'!A1" display="Сітка зварна в картах" xr:uid="{18269BD2-77C1-4F65-9731-BD8CB18A0242}"/>
    <hyperlink ref="B42:D42" location="'сітка зварна в рулоні'!A1" display="Сітка зварна в рулоні" xr:uid="{2ED07D4A-2AFC-4343-9980-606D7817AD78}"/>
    <hyperlink ref="B43:D43" location="'сітка рабиця'!A1" display="Сітка Рабиця" xr:uid="{4651CD13-A508-4F0F-90B8-57AB76E6EDCB}"/>
    <hyperlink ref="B45:D45" location="'труба профильная'!R1C1" display="Труба:" xr:uid="{02362BB4-C828-462D-96DB-9B78AF64C673}"/>
    <hyperlink ref="B46:D46" location="'труба профільна'!A1" display="Труба профільна" xr:uid="{5CDB7197-FE93-4C96-8120-BAF779384395}"/>
    <hyperlink ref="B47:D47" location="'труба ел.зв.'!A1" display="Труба електрозварна" xr:uid="{D6EBE008-EF52-4556-B039-C058698B2CD7}"/>
    <hyperlink ref="B48:D48" location="'труба вгп'!R1C1" display="Трубв ВГП ДУ" xr:uid="{E4DA8E45-A702-42AD-9C45-4378B4D0D90D}"/>
    <hyperlink ref="B50:D50" location="'труба оцинкована'!A1" display="Труба оцинкована" xr:uid="{9C8493DD-FADE-4F48-9541-5C4C3B924D82}"/>
    <hyperlink ref="B51:D51" location="'труба нержавіюча'!A1" display="Труба нержавіюча" xr:uid="{30DC89B3-30E2-4189-ADF7-CB81587F7255}"/>
    <hyperlink ref="B57:D57" location="шпилька.гайка.шайба!R1C1" display="Комплектующие" xr:uid="{A909C771-8CD8-4B31-9256-2218A767421D}"/>
    <hyperlink ref="B60:D60" location="цвяхи!A1" display="Цвяхи" xr:uid="{A19E973F-A5EE-48FC-8EDE-B6A39BDD3825}"/>
    <hyperlink ref="B61:D61" location="'гіпсокартон та профіль'!A1" display="Гіпсокартон та профіль" xr:uid="{E17F8F65-69EE-475B-8FA9-B42F3F16CE88}"/>
    <hyperlink ref="B62:D62" location="диск!R1C1" display="Диск" xr:uid="{61C2ECAA-EA71-48B5-BDBE-0F7EAFB3408E}"/>
    <hyperlink ref="B65:D65" location="лакофарбові!A1" display="Лакофарбові" xr:uid="{D817C597-FA4C-4B59-AB95-72E3C599765D}"/>
    <hyperlink ref="B66:D66" location="лопата!R1C1" display="Лопата" xr:uid="{9FBE51D6-5E39-41C6-91A0-49B2C54ADC54}"/>
    <hyperlink ref="B67:D67" location="згони!A1" display="Згони" xr:uid="{C12F7B53-95C3-44D4-9FD3-F403F81A9193}"/>
    <hyperlink ref="B68:D68" location="трійники!A1" display="Трійники" xr:uid="{59A9AED2-E3C9-4B61-8959-075FE750AE8A}"/>
    <hyperlink ref="B69:D69" location="різьба!A1" display="Різьба" xr:uid="{5586C3F4-7202-4966-A74F-DF99CD601DE0}"/>
    <hyperlink ref="B70:D70" location="муфта!R1C1" display="Муфта" xr:uid="{5D6DD0BB-C3E8-47CE-94F5-772BDFD934D4}"/>
    <hyperlink ref="B71:D71" location="контргайка!R1C1" display="Контргайка" xr:uid="{40457A10-3D25-4316-A147-B6302C5E8A26}"/>
    <hyperlink ref="B72:D72" location="фланець!A1" display="Фланець" xr:uid="{7EEECC20-5ACE-4CF9-8965-6776A597EDE1}"/>
    <hyperlink ref="B73:D73" location="цемент!R1C1" display="Цемент" xr:uid="{B54C721E-7FF3-49D4-8AC7-96E05DBBA7EA}"/>
    <hyperlink ref="B76:D76" location="'щітка по металу'!A1" display="Щітка по металу" xr:uid="{1B9190C8-A404-43D8-847A-090E080317E9}"/>
    <hyperlink ref="B78:D78" location="доставка!R1C1" display="Услуги" xr:uid="{A5AC0F68-4F36-4CA3-9CA3-64623AC2E2E0}"/>
    <hyperlink ref="B79:D79" location="доставка!R1C1" display="Доставка" xr:uid="{47EAF8A2-0706-4E9D-A551-D28A7D760D0D}"/>
    <hyperlink ref="B80:D80" location="гільйотина!A1" display="Гільйотина  " xr:uid="{2B7691E6-15AD-401D-AF36-C2856B31C587}"/>
    <hyperlink ref="B81:D81" location="плазма!R1C1" display="Плазма" xr:uid="{86C474E8-FD31-4AB3-89CD-4F6E0A94C810}"/>
    <hyperlink ref="B53:D53" location="швеллер!R1C1" display="Швеллер" xr:uid="{D7B56F0E-C891-43AA-BD88-BC29FDD9D3DD}"/>
    <hyperlink ref="B54:D54" location="'швелер катаний'!A1" display="Швелер катаний" xr:uid="{6E7313F5-0312-4FCD-9375-17284FB95C26}"/>
    <hyperlink ref="B55:D55" location="'швелер гнутий'!A1" display="Швелер гнутий" xr:uid="{B175577E-B381-41A7-95AC-3CD7F2907C69}"/>
    <hyperlink ref="B49:D49" location="'труба безшовна'!A1" display="Турба безшовна" xr:uid="{D47D472C-367D-4598-B1A1-F159237F0780}"/>
    <hyperlink ref="B59:D59" location="гайка!R1C1" display="Гайка" xr:uid="{484E1DE9-0EF7-4616-BB3C-FCC521E05490}"/>
    <hyperlink ref="B74:D74" location="шайба!R1C1" display="Шайба" xr:uid="{586D16DD-B003-4665-9389-6C8D737A149C}"/>
    <hyperlink ref="B75:D75" location="шпилька!R1C1" display="Шпилька" xr:uid="{78CAD71F-1544-4F4E-8ACE-8060735691AF}"/>
    <hyperlink ref="B26:D26" location="смуга!A1" display="Смуга" xr:uid="{2D866190-9A98-4CA7-9218-74FE30120551}"/>
    <hyperlink ref="B64:D64" location="заглушка!A1" display="Заглушка" xr:uid="{5BC53842-08B3-4446-A25A-EB1347F8DF2C}"/>
    <hyperlink ref="B17:D17" location="кутник!A1" display="Кутник" xr:uid="{C73C0299-A2CD-4C67-97EE-2F2B3D4F76C8}"/>
    <hyperlink ref="B58:D58" location="відводи!A1" display="Відводи" xr:uid="{84E605D0-40CC-416F-84AA-8716FED4813B}"/>
    <hyperlink ref="B63:D63" location="електроди!A1" display="Електроди" xr:uid="{265D47B5-6979-494C-9E4F-D881AA5B9D5F}"/>
    <hyperlink ref="B36:D36" location="штакетник!A1" display="Штакетник" xr:uid="{B309999F-C90D-4981-A547-E150E8531D01}"/>
    <hyperlink ref="B37:D37" location="'штакетник преміум '!A1" display="Штакетник преміум" xr:uid="{AE54CCBE-88D9-41F0-9479-AC14F376732E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3" ht="15" customHeight="1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3" t="s">
        <v>769</v>
      </c>
      <c r="R1" s="103" t="s">
        <v>236</v>
      </c>
      <c r="S1" s="103"/>
      <c r="T1" s="103"/>
      <c r="U1" s="103"/>
      <c r="V1" s="103"/>
      <c r="W1" s="103"/>
    </row>
    <row r="2" spans="1:23" ht="15" customHeight="1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3"/>
      <c r="Q2" s="3" t="s">
        <v>44</v>
      </c>
      <c r="R2" s="103" t="s">
        <v>771</v>
      </c>
      <c r="S2" s="103"/>
      <c r="T2" s="103"/>
      <c r="U2" s="103"/>
      <c r="V2" s="103"/>
      <c r="W2" s="103"/>
    </row>
    <row r="3" spans="1:23" ht="15" customHeight="1" x14ac:dyDescent="0.25">
      <c r="A3" s="119"/>
      <c r="B3" s="119"/>
      <c r="C3" s="119"/>
      <c r="D3" s="119"/>
      <c r="E3" s="119"/>
      <c r="F3" s="154" t="s">
        <v>1065</v>
      </c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3" t="s">
        <v>45</v>
      </c>
      <c r="R3" s="104" t="s">
        <v>237</v>
      </c>
      <c r="S3" s="103"/>
      <c r="T3" s="103"/>
      <c r="U3" s="103"/>
      <c r="V3" s="103"/>
      <c r="W3" s="103"/>
    </row>
    <row r="4" spans="1:23" ht="15" customHeight="1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8"/>
      <c r="N4" s="158"/>
      <c r="O4" s="158"/>
      <c r="P4" s="159"/>
      <c r="Q4" s="3" t="s">
        <v>46</v>
      </c>
      <c r="R4" s="103" t="s">
        <v>772</v>
      </c>
      <c r="S4" s="103"/>
      <c r="T4" s="103"/>
      <c r="U4" s="103"/>
      <c r="V4" s="103"/>
      <c r="W4" s="103"/>
    </row>
    <row r="5" spans="1:23" ht="18.75" x14ac:dyDescent="0.3">
      <c r="A5" s="108" t="s">
        <v>1100</v>
      </c>
      <c r="B5" s="108"/>
      <c r="C5" s="108"/>
      <c r="D5" s="108"/>
      <c r="E5" s="108"/>
      <c r="F5" s="111" t="s">
        <v>1122</v>
      </c>
      <c r="G5" s="238"/>
      <c r="H5" s="112"/>
      <c r="I5" s="111" t="s">
        <v>1111</v>
      </c>
      <c r="J5" s="112"/>
      <c r="K5" s="6" t="s">
        <v>1123</v>
      </c>
      <c r="L5" s="6" t="s">
        <v>1124</v>
      </c>
      <c r="M5" s="111" t="s">
        <v>753</v>
      </c>
      <c r="N5" s="112"/>
      <c r="O5" s="111" t="s">
        <v>756</v>
      </c>
      <c r="P5" s="112"/>
      <c r="Q5" s="3" t="s">
        <v>47</v>
      </c>
      <c r="R5" s="103" t="s">
        <v>238</v>
      </c>
      <c r="S5" s="103"/>
      <c r="T5" s="103"/>
      <c r="U5" s="103"/>
      <c r="V5" s="103"/>
      <c r="W5" s="103"/>
    </row>
    <row r="6" spans="1:23" ht="18.75" customHeight="1" x14ac:dyDescent="0.3">
      <c r="A6" s="110"/>
      <c r="B6" s="110"/>
      <c r="C6" s="110"/>
      <c r="D6" s="110"/>
      <c r="E6" s="110"/>
      <c r="F6" s="213"/>
      <c r="G6" s="214"/>
      <c r="H6" s="215"/>
      <c r="I6" s="229" t="s">
        <v>1125</v>
      </c>
      <c r="J6" s="230"/>
      <c r="K6" s="223" t="s">
        <v>117</v>
      </c>
      <c r="L6" s="226">
        <v>0.45</v>
      </c>
      <c r="M6" s="207">
        <v>285</v>
      </c>
      <c r="N6" s="208"/>
      <c r="O6" s="207">
        <f>M6-M6*3%</f>
        <v>276.45</v>
      </c>
      <c r="P6" s="208"/>
    </row>
    <row r="7" spans="1:23" ht="18.75" x14ac:dyDescent="0.3">
      <c r="A7" s="2"/>
      <c r="B7" s="108" t="s">
        <v>0</v>
      </c>
      <c r="C7" s="108"/>
      <c r="D7" s="108"/>
      <c r="E7" s="2"/>
      <c r="F7" s="216"/>
      <c r="G7" s="217"/>
      <c r="H7" s="218"/>
      <c r="I7" s="231"/>
      <c r="J7" s="232"/>
      <c r="K7" s="224"/>
      <c r="L7" s="227"/>
      <c r="M7" s="209"/>
      <c r="N7" s="210"/>
      <c r="O7" s="209"/>
      <c r="P7" s="210"/>
    </row>
    <row r="8" spans="1:23" ht="18.75" x14ac:dyDescent="0.3">
      <c r="A8" s="2"/>
      <c r="B8" s="102" t="s">
        <v>1078</v>
      </c>
      <c r="C8" s="102"/>
      <c r="D8" s="102"/>
      <c r="E8" s="2"/>
      <c r="F8" s="216"/>
      <c r="G8" s="217"/>
      <c r="H8" s="218"/>
      <c r="I8" s="231"/>
      <c r="J8" s="232"/>
      <c r="K8" s="225"/>
      <c r="L8" s="228"/>
      <c r="M8" s="211"/>
      <c r="N8" s="212"/>
      <c r="O8" s="211"/>
      <c r="P8" s="212"/>
    </row>
    <row r="9" spans="1:23" ht="18.75" customHeight="1" x14ac:dyDescent="0.3">
      <c r="A9" s="2"/>
      <c r="B9" s="102" t="s">
        <v>773</v>
      </c>
      <c r="C9" s="102"/>
      <c r="D9" s="102"/>
      <c r="E9" s="2"/>
      <c r="F9" s="216"/>
      <c r="G9" s="217"/>
      <c r="H9" s="218"/>
      <c r="I9" s="229" t="s">
        <v>1126</v>
      </c>
      <c r="J9" s="230"/>
      <c r="K9" s="223" t="s">
        <v>117</v>
      </c>
      <c r="L9" s="226">
        <v>0.45</v>
      </c>
      <c r="M9" s="207">
        <v>259</v>
      </c>
      <c r="N9" s="208"/>
      <c r="O9" s="207">
        <f t="shared" ref="O9" si="0">M9-M9*3%</f>
        <v>251.23</v>
      </c>
      <c r="P9" s="208"/>
    </row>
    <row r="10" spans="1:23" ht="18.75" x14ac:dyDescent="0.3">
      <c r="A10" s="110"/>
      <c r="B10" s="110"/>
      <c r="C10" s="110"/>
      <c r="D10" s="110"/>
      <c r="E10" s="110"/>
      <c r="F10" s="216"/>
      <c r="G10" s="217"/>
      <c r="H10" s="218"/>
      <c r="I10" s="231"/>
      <c r="J10" s="232"/>
      <c r="K10" s="224"/>
      <c r="L10" s="227"/>
      <c r="M10" s="209"/>
      <c r="N10" s="210"/>
      <c r="O10" s="209"/>
      <c r="P10" s="210"/>
    </row>
    <row r="11" spans="1:23" ht="18.75" x14ac:dyDescent="0.3">
      <c r="A11" s="2"/>
      <c r="B11" s="108" t="s">
        <v>777</v>
      </c>
      <c r="C11" s="108"/>
      <c r="D11" s="108"/>
      <c r="E11" s="2"/>
      <c r="F11" s="216"/>
      <c r="G11" s="217"/>
      <c r="H11" s="218"/>
      <c r="I11" s="233"/>
      <c r="J11" s="234"/>
      <c r="K11" s="225"/>
      <c r="L11" s="228"/>
      <c r="M11" s="211"/>
      <c r="N11" s="212"/>
      <c r="O11" s="211"/>
      <c r="P11" s="212"/>
    </row>
    <row r="12" spans="1:23" ht="18.75" customHeight="1" x14ac:dyDescent="0.3">
      <c r="A12" s="110"/>
      <c r="B12" s="110"/>
      <c r="C12" s="110"/>
      <c r="D12" s="110"/>
      <c r="E12" s="110"/>
      <c r="F12" s="216"/>
      <c r="G12" s="217"/>
      <c r="H12" s="218"/>
      <c r="I12" s="229" t="s">
        <v>1126</v>
      </c>
      <c r="J12" s="230"/>
      <c r="K12" s="235" t="s">
        <v>1120</v>
      </c>
      <c r="L12" s="226">
        <v>0.45</v>
      </c>
      <c r="M12" s="207">
        <v>299</v>
      </c>
      <c r="N12" s="208"/>
      <c r="O12" s="207">
        <f t="shared" ref="O12" si="1">M12-M12*3%</f>
        <v>290.02999999999997</v>
      </c>
      <c r="P12" s="208"/>
    </row>
    <row r="13" spans="1:23" ht="18.75" x14ac:dyDescent="0.3">
      <c r="A13" s="2"/>
      <c r="B13" s="108" t="s">
        <v>778</v>
      </c>
      <c r="C13" s="108"/>
      <c r="D13" s="108"/>
      <c r="E13" s="2"/>
      <c r="F13" s="216"/>
      <c r="G13" s="217"/>
      <c r="H13" s="218"/>
      <c r="I13" s="231"/>
      <c r="J13" s="232"/>
      <c r="K13" s="236"/>
      <c r="L13" s="227"/>
      <c r="M13" s="209"/>
      <c r="N13" s="210"/>
      <c r="O13" s="209"/>
      <c r="P13" s="210"/>
    </row>
    <row r="14" spans="1:23" ht="18.75" x14ac:dyDescent="0.3">
      <c r="A14" s="2"/>
      <c r="B14" s="116"/>
      <c r="C14" s="117"/>
      <c r="D14" s="118"/>
      <c r="E14" s="2"/>
      <c r="F14" s="216"/>
      <c r="G14" s="217"/>
      <c r="H14" s="218"/>
      <c r="I14" s="233"/>
      <c r="J14" s="234"/>
      <c r="K14" s="237"/>
      <c r="L14" s="228"/>
      <c r="M14" s="211"/>
      <c r="N14" s="212"/>
      <c r="O14" s="211"/>
      <c r="P14" s="212"/>
    </row>
    <row r="15" spans="1:23" ht="18.75" customHeight="1" x14ac:dyDescent="0.3">
      <c r="A15" s="2"/>
      <c r="B15" s="108" t="s">
        <v>779</v>
      </c>
      <c r="C15" s="108"/>
      <c r="D15" s="108"/>
      <c r="E15" s="2"/>
      <c r="F15" s="216"/>
      <c r="G15" s="217"/>
      <c r="H15" s="218"/>
      <c r="I15" s="222" t="s">
        <v>1126</v>
      </c>
      <c r="J15" s="222"/>
      <c r="K15" s="223" t="s">
        <v>117</v>
      </c>
      <c r="L15" s="226">
        <v>0.4</v>
      </c>
      <c r="M15" s="207">
        <v>279</v>
      </c>
      <c r="N15" s="208"/>
      <c r="O15" s="207">
        <f t="shared" ref="O15" si="2">M15-M15*3%</f>
        <v>270.63</v>
      </c>
      <c r="P15" s="208"/>
    </row>
    <row r="16" spans="1:23" ht="18.75" x14ac:dyDescent="0.3">
      <c r="A16" s="2"/>
      <c r="B16" s="116"/>
      <c r="C16" s="117"/>
      <c r="D16" s="118"/>
      <c r="E16" s="2"/>
      <c r="F16" s="216"/>
      <c r="G16" s="217"/>
      <c r="H16" s="218"/>
      <c r="I16" s="222"/>
      <c r="J16" s="222"/>
      <c r="K16" s="224"/>
      <c r="L16" s="227"/>
      <c r="M16" s="209"/>
      <c r="N16" s="210"/>
      <c r="O16" s="209"/>
      <c r="P16" s="210"/>
    </row>
    <row r="17" spans="1:16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19"/>
      <c r="G17" s="220"/>
      <c r="H17" s="221"/>
      <c r="I17" s="222"/>
      <c r="J17" s="222"/>
      <c r="K17" s="225"/>
      <c r="L17" s="228"/>
      <c r="M17" s="211"/>
      <c r="N17" s="212"/>
      <c r="O17" s="211"/>
      <c r="P17" s="212"/>
    </row>
    <row r="18" spans="1:16" ht="18.75" customHeight="1" x14ac:dyDescent="0.3">
      <c r="A18" s="2"/>
      <c r="B18" s="116"/>
      <c r="C18" s="117"/>
      <c r="D18" s="118"/>
      <c r="E18" s="2"/>
    </row>
    <row r="19" spans="1:16" ht="18.75" x14ac:dyDescent="0.3">
      <c r="A19" s="2"/>
      <c r="B19" s="108" t="s">
        <v>873</v>
      </c>
      <c r="C19" s="108"/>
      <c r="D19" s="108"/>
      <c r="E19" s="2"/>
    </row>
    <row r="20" spans="1:16" ht="18.75" x14ac:dyDescent="0.3">
      <c r="A20" s="2"/>
      <c r="B20" s="102" t="s">
        <v>780</v>
      </c>
      <c r="C20" s="102"/>
      <c r="D20" s="102"/>
      <c r="E20" s="2"/>
    </row>
    <row r="21" spans="1:16" ht="18.75" x14ac:dyDescent="0.3">
      <c r="A21" s="2"/>
      <c r="B21" s="102" t="s">
        <v>874</v>
      </c>
      <c r="C21" s="102"/>
      <c r="D21" s="102"/>
      <c r="E21" s="2"/>
    </row>
    <row r="22" spans="1:16" ht="18.75" x14ac:dyDescent="0.3">
      <c r="A22" s="2"/>
      <c r="B22" s="102" t="s">
        <v>28</v>
      </c>
      <c r="C22" s="102"/>
      <c r="D22" s="102"/>
      <c r="E22" s="2"/>
    </row>
    <row r="23" spans="1:16" ht="18.75" x14ac:dyDescent="0.3">
      <c r="A23" s="2"/>
      <c r="B23" s="102" t="s">
        <v>875</v>
      </c>
      <c r="C23" s="102"/>
      <c r="D23" s="102"/>
      <c r="E23" s="2"/>
    </row>
    <row r="24" spans="1:16" ht="18.75" x14ac:dyDescent="0.3">
      <c r="A24" s="2"/>
      <c r="B24" s="102" t="s">
        <v>876</v>
      </c>
      <c r="C24" s="102"/>
      <c r="D24" s="102"/>
      <c r="E24" s="2"/>
    </row>
    <row r="25" spans="1:16" ht="18.75" x14ac:dyDescent="0.3">
      <c r="A25" s="2"/>
      <c r="B25" s="116"/>
      <c r="C25" s="117"/>
      <c r="D25" s="118"/>
      <c r="E25" s="2"/>
    </row>
    <row r="26" spans="1:16" ht="18.75" x14ac:dyDescent="0.3">
      <c r="A26" s="2"/>
      <c r="B26" s="108" t="s">
        <v>893</v>
      </c>
      <c r="C26" s="108"/>
      <c r="D26" s="108"/>
      <c r="E26" s="2"/>
    </row>
    <row r="27" spans="1:16" ht="18.75" x14ac:dyDescent="0.3">
      <c r="A27" s="2"/>
      <c r="B27" s="116"/>
      <c r="C27" s="117"/>
      <c r="D27" s="118"/>
      <c r="E27" s="2"/>
    </row>
    <row r="28" spans="1:16" ht="18.75" x14ac:dyDescent="0.3">
      <c r="A28" s="2"/>
      <c r="B28" s="108" t="s">
        <v>18</v>
      </c>
      <c r="C28" s="108"/>
      <c r="D28" s="108"/>
      <c r="E28" s="2"/>
    </row>
    <row r="29" spans="1:16" ht="18.75" x14ac:dyDescent="0.3">
      <c r="A29" s="2"/>
      <c r="B29" s="102" t="s">
        <v>1064</v>
      </c>
      <c r="C29" s="102"/>
      <c r="D29" s="102"/>
      <c r="E29" s="2"/>
    </row>
    <row r="30" spans="1:16" ht="18.75" x14ac:dyDescent="0.3">
      <c r="A30" s="2"/>
      <c r="B30" s="108" t="s">
        <v>1065</v>
      </c>
      <c r="C30" s="108"/>
      <c r="D30" s="108"/>
      <c r="E30" s="2"/>
    </row>
    <row r="31" spans="1:16" ht="18.75" x14ac:dyDescent="0.3">
      <c r="A31" s="2"/>
      <c r="B31" s="102" t="s">
        <v>1066</v>
      </c>
      <c r="C31" s="102"/>
      <c r="D31" s="102"/>
      <c r="E31" s="2"/>
    </row>
    <row r="32" spans="1:16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0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75:D75"/>
    <mergeCell ref="B64:D64"/>
    <mergeCell ref="B65:D65"/>
    <mergeCell ref="B66:D66"/>
    <mergeCell ref="B67:D67"/>
    <mergeCell ref="B68:D68"/>
    <mergeCell ref="B69:D69"/>
    <mergeCell ref="B50:D50"/>
    <mergeCell ref="B51:D51"/>
    <mergeCell ref="B54:D54"/>
    <mergeCell ref="B55:D55"/>
    <mergeCell ref="B56:D56"/>
    <mergeCell ref="B57:D57"/>
    <mergeCell ref="B46:D46"/>
    <mergeCell ref="B47:D47"/>
    <mergeCell ref="B48:D48"/>
    <mergeCell ref="B33:D33"/>
    <mergeCell ref="B49:D49"/>
    <mergeCell ref="B71:D71"/>
    <mergeCell ref="B72:D72"/>
    <mergeCell ref="B73:D73"/>
    <mergeCell ref="B74:D74"/>
    <mergeCell ref="B40:D40"/>
    <mergeCell ref="B41:D41"/>
    <mergeCell ref="B42:D42"/>
    <mergeCell ref="B43:D43"/>
    <mergeCell ref="B44:D44"/>
    <mergeCell ref="B45:D45"/>
    <mergeCell ref="B70:D70"/>
    <mergeCell ref="B58:D58"/>
    <mergeCell ref="B59:D59"/>
    <mergeCell ref="B60:D60"/>
    <mergeCell ref="B61:D61"/>
    <mergeCell ref="B62:D62"/>
    <mergeCell ref="B63:D63"/>
    <mergeCell ref="B52:D52"/>
    <mergeCell ref="B53:D53"/>
    <mergeCell ref="O15:P17"/>
    <mergeCell ref="M12:N14"/>
    <mergeCell ref="O12:P14"/>
    <mergeCell ref="F5:H5"/>
    <mergeCell ref="I5:J5"/>
    <mergeCell ref="M5:N5"/>
    <mergeCell ref="O5:P5"/>
    <mergeCell ref="F1:P2"/>
    <mergeCell ref="F3:P4"/>
    <mergeCell ref="B81:D81"/>
    <mergeCell ref="M9:N11"/>
    <mergeCell ref="F6:H17"/>
    <mergeCell ref="R1:W1"/>
    <mergeCell ref="R2:W2"/>
    <mergeCell ref="R3:W3"/>
    <mergeCell ref="R4:W4"/>
    <mergeCell ref="R5:W5"/>
    <mergeCell ref="I15:J17"/>
    <mergeCell ref="K15:K17"/>
    <mergeCell ref="L15:L17"/>
    <mergeCell ref="I12:J14"/>
    <mergeCell ref="K12:K14"/>
    <mergeCell ref="L12:L14"/>
    <mergeCell ref="I9:J11"/>
    <mergeCell ref="K9:K11"/>
    <mergeCell ref="L9:L11"/>
    <mergeCell ref="I6:J8"/>
    <mergeCell ref="K6:K8"/>
    <mergeCell ref="L6:L8"/>
    <mergeCell ref="O9:P11"/>
    <mergeCell ref="O6:P8"/>
    <mergeCell ref="M6:N8"/>
    <mergeCell ref="M15:N17"/>
  </mergeCells>
  <hyperlinks>
    <hyperlink ref="B7:D7" location="арматура!R1C1" display="Арматура" xr:uid="{6B7729A7-2B34-44C4-AA97-4BA085994312}"/>
    <hyperlink ref="B8:D8" location="'дріт вязальний'!A1" display="Дріт вязальний" xr:uid="{EE61D2E8-7F33-4956-B00D-E08E26803951}"/>
    <hyperlink ref="B9:D9" location="'дріт вр'!A1" display="Дріт ВР" xr:uid="{3A9CB9E7-90CB-463F-9C04-76630E8A724F}"/>
    <hyperlink ref="B11:D11" location="двотавр!A1" display="Двотавр" xr:uid="{93C20090-DC2D-4510-BB51-DDD367D01577}"/>
    <hyperlink ref="B13:D13" location="квадрат!R1C1" display="Квадрат стальной" xr:uid="{CDBCB4E4-6C7C-4589-82A6-D591C4CFDDA5}"/>
    <hyperlink ref="B15:D15" location="круг!R1C1" display="Круг стальной" xr:uid="{8D307F3A-2364-4B38-84E3-71930B173FE0}"/>
    <hyperlink ref="B19:D19" location="лист!R1C1" display="Листы:" xr:uid="{CDE5EAB2-A097-4A06-BFD8-2EA1F285ADC9}"/>
    <hyperlink ref="B20:D20" location="лист!A1" display="Лист сталевий" xr:uid="{2BDCDC87-CD7F-4573-AB4C-BB9065E1C962}"/>
    <hyperlink ref="B21:D21" location="'лист рифлений'!A1" display="Лист рифлений" xr:uid="{ABA9CF03-A25E-47DF-ABFB-AE4B705911C9}"/>
    <hyperlink ref="B22:D22" location="'лист пвл'!R1C1" display="Лист ПВЛ" xr:uid="{4D5CBE04-9815-45CA-B988-15BF4AB915FB}"/>
    <hyperlink ref="B23:D23" location="'лист оцинкований'!A1" display="Лист оцинкований" xr:uid="{D3575DC1-D12C-4A82-95D6-E2F9B288EF54}"/>
    <hyperlink ref="B24:D24" location="'лист нержавіючий'!A1" display="Лист нержавіючий" xr:uid="{7D779DF2-0732-4BAD-91F8-2CC845CBD53B}"/>
    <hyperlink ref="B28:D28" location="профнастил!R1C1" display="Профнастил" xr:uid="{772654B6-FFC8-4C25-8AE6-D8126BB4C4F7}"/>
    <hyperlink ref="B29:D29" location="'преміум профнастил'!A1" display="Преміум профнастил" xr:uid="{DEDCC320-5443-4C6A-9EB3-E2C7CC807E64}"/>
    <hyperlink ref="B30:D30" location="металочерепиця!A1" display="Металочерепиця" xr:uid="{397B5DE4-0AA4-4C58-A844-495F623401C0}"/>
    <hyperlink ref="B31:D31" location="'преміум металочерепиця'!A1" display="Преміум металочерепиця" xr:uid="{EECFCCA4-33F8-4AC9-8D58-7398876920DC}"/>
    <hyperlink ref="B32:D32" location="метизы!R1C1" display="Метизы" xr:uid="{42BFBCD9-B039-48A0-87D5-29A1A3EC9DB0}"/>
    <hyperlink ref="B33:D33" location="'водостічна система'!A1" display="'водостічна система'!A1" xr:uid="{AA45CCAB-DB39-42CF-A95E-CF521D2B6A12}"/>
    <hyperlink ref="B34:D34" location="планки!R1C1" display="Планки" xr:uid="{6E89AC4D-DC1B-48B7-8DCF-C34708061649}"/>
    <hyperlink ref="B35:D35" location="'утеплювач, ізоляція'!A1" display="Утеплювач, ізоляція" xr:uid="{3D375269-1C09-4BBB-A29E-9867FA8891C8}"/>
    <hyperlink ref="B38:D38" location="'фальцева покрівля'!A1" display="Фальцева покровля" xr:uid="{A0E5C86C-32A9-4792-8908-BE6365C39C0E}"/>
    <hyperlink ref="B40:D40" location="'сетка сварная в картах'!R1C1" display="Сетка:" xr:uid="{46EB11DE-44CD-44BB-AA88-B6C698A0C28D}"/>
    <hyperlink ref="B41:D41" location="'сітка зварна в картах'!A1" display="Сітка зварна в картах" xr:uid="{E867D14C-68DE-4CF5-8438-6EF3EE3E72CC}"/>
    <hyperlink ref="B42:D42" location="'сітка зварна в рулоні'!A1" display="Сітка зварна в рулоні" xr:uid="{61CE8D40-5844-4D6B-A254-2E151BC8C730}"/>
    <hyperlink ref="B43:D43" location="'сітка рабиця'!A1" display="Сітка Рабиця" xr:uid="{4BBE19BB-5AA5-4D67-B5C4-CD6BE4000AA3}"/>
    <hyperlink ref="B45:D45" location="'труба профильная'!R1C1" display="Труба:" xr:uid="{F00D285D-8B8E-4256-9304-CDC356225590}"/>
    <hyperlink ref="B46:D46" location="'труба профільна'!A1" display="Труба профільна" xr:uid="{6D2FB02C-8EC0-42E4-8BD5-42EEF0B6FEE7}"/>
    <hyperlink ref="B47:D47" location="'труба ел.зв.'!A1" display="Труба електрозварна" xr:uid="{9313FBBE-9A5F-46E1-9C01-C2BC6CB45804}"/>
    <hyperlink ref="B48:D48" location="'труба вгп'!R1C1" display="Трубв ВГП ДУ" xr:uid="{0A87A8E9-D0CB-4160-9316-79C3C73DD36F}"/>
    <hyperlink ref="B50:D50" location="'труба оцинкована'!A1" display="Труба оцинкована" xr:uid="{C8CD0F02-3CF3-4EA2-B58E-9D979F27D4AD}"/>
    <hyperlink ref="B51:D51" location="'труба нержавіюча'!A1" display="Труба нержавіюча" xr:uid="{DABEC657-E458-41F2-9BE7-829C077B335C}"/>
    <hyperlink ref="B57:D57" location="шпилька.гайка.шайба!R1C1" display="Комплектующие" xr:uid="{49F015D0-9874-416C-A163-AF75BCE80E9D}"/>
    <hyperlink ref="B60:D60" location="цвяхи!A1" display="Цвяхи" xr:uid="{2BE74F39-3E42-4D7C-B43D-CFCADF3A13D6}"/>
    <hyperlink ref="B61:D61" location="'гіпсокартон та профіль'!A1" display="Гіпсокартон та профіль" xr:uid="{217E0BCA-072F-4B34-9653-529AE518D3D8}"/>
    <hyperlink ref="B62:D62" location="диск!R1C1" display="Диск" xr:uid="{692D1464-9434-48DF-B017-49E600485FE1}"/>
    <hyperlink ref="B65:D65" location="лакофарбові!A1" display="Лакофарбові" xr:uid="{14D00E52-2B46-4BB0-B08E-7AC27787221E}"/>
    <hyperlink ref="B66:D66" location="лопата!R1C1" display="Лопата" xr:uid="{DBEA622E-5F14-4B3E-85EF-5673CB4D6BE2}"/>
    <hyperlink ref="B67:D67" location="згони!A1" display="Згони" xr:uid="{0165BABB-6B55-4785-8DB6-67FA35DD5E75}"/>
    <hyperlink ref="B68:D68" location="трійники!A1" display="Трійники" xr:uid="{77A73AEB-8155-47E4-BEC2-5497A4CAF80B}"/>
    <hyperlink ref="B69:D69" location="різьба!A1" display="Різьба" xr:uid="{255292F3-1CCF-4DED-A220-25808B224335}"/>
    <hyperlink ref="B70:D70" location="муфта!R1C1" display="Муфта" xr:uid="{9E64FBA7-1E0F-4542-A77B-7D0A48AC8B36}"/>
    <hyperlink ref="B71:D71" location="контргайка!R1C1" display="Контргайка" xr:uid="{E9E05D56-778A-4B0A-A6CB-A32424C9A6CC}"/>
    <hyperlink ref="B72:D72" location="фланець!A1" display="Фланець" xr:uid="{CCE3C3E4-BD3B-4C95-A0BD-58E9BCFDF98E}"/>
    <hyperlink ref="B73:D73" location="цемент!R1C1" display="Цемент" xr:uid="{4DB22E65-3991-4AF0-BB7B-F2D037BEB6ED}"/>
    <hyperlink ref="B76:D76" location="'щітка по металу'!A1" display="Щітка по металу" xr:uid="{E3E39989-842D-49CA-ABF5-0A0CC3429AE2}"/>
    <hyperlink ref="B78:D78" location="доставка!R1C1" display="Услуги" xr:uid="{3EFB0CD9-9A35-45DC-809E-7A89D17CFBE7}"/>
    <hyperlink ref="B79:D79" location="доставка!R1C1" display="Доставка" xr:uid="{F32E7509-5EB8-4E8F-91B5-7FC401535760}"/>
    <hyperlink ref="B80:D80" location="гільйотина!A1" display="Гільйотина  " xr:uid="{ACD2382B-51DC-49DA-A8A5-A7B0498F4755}"/>
    <hyperlink ref="B81:D81" location="плазма!R1C1" display="Плазма" xr:uid="{3878651E-1531-4CF6-AD73-0D6CBAE0A6BB}"/>
    <hyperlink ref="B53:D53" location="швеллер!R1C1" display="Швеллер" xr:uid="{7D7B4FA1-3F99-4919-ABA0-93B825505B9C}"/>
    <hyperlink ref="B54:D54" location="'швелер катаний'!A1" display="Швелер катаний" xr:uid="{656AE8B5-67C8-4611-B883-411FE858E6F7}"/>
    <hyperlink ref="B55:D55" location="'швелер гнутий'!A1" display="Швелер гнутий" xr:uid="{C9C44864-CBE6-4B88-B90E-A39C24B575A3}"/>
    <hyperlink ref="B49:D49" location="'труба безшовна'!A1" display="Турба безшовна" xr:uid="{63DA35F9-6946-4951-97BE-6C54EAC70B97}"/>
    <hyperlink ref="B59:D59" location="гайка!R1C1" display="Гайка" xr:uid="{AC9131AD-564E-4B7E-A845-CF3CF5534344}"/>
    <hyperlink ref="B74:D74" location="шайба!R1C1" display="Шайба" xr:uid="{65FA34AA-2F28-4149-AE20-22A387021EF6}"/>
    <hyperlink ref="B75:D75" location="шпилька!R1C1" display="Шпилька" xr:uid="{3FCA4EC6-70ED-41D1-9602-29BBCEF45E2F}"/>
    <hyperlink ref="B26:D26" location="смуга!A1" display="Смуга" xr:uid="{A084EEFD-CA6D-4056-AA65-12873BA97AD2}"/>
    <hyperlink ref="B64:D64" location="заглушка!A1" display="Заглушка" xr:uid="{01E619DC-F562-4F71-BC80-3111197ACCF7}"/>
    <hyperlink ref="B17:D17" location="кутник!A1" display="Кутник" xr:uid="{1323DAFE-0840-4C88-927E-07740D849007}"/>
    <hyperlink ref="B58:D58" location="відводи!A1" display="Відводи" xr:uid="{98991DFD-CFF8-45A4-A9E2-4590E4127A62}"/>
    <hyperlink ref="B63:D63" location="електроди!A1" display="Електроди" xr:uid="{A41B584F-23E2-4B81-A855-FDB064AC2AFA}"/>
    <hyperlink ref="B36:D36" location="штакетник!A1" display="Штакетник" xr:uid="{723A8541-3A9C-4306-BB5D-5CE7787F3F8C}"/>
    <hyperlink ref="B37:D37" location="'штакетник преміум '!A1" display="Штакетник преміум" xr:uid="{B0F6B622-9FB9-492B-A10A-B573FEF2CDE8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36" ht="21" x14ac:dyDescent="0.25">
      <c r="A1" s="119"/>
      <c r="B1" s="119"/>
      <c r="C1" s="119"/>
      <c r="D1" s="119"/>
      <c r="E1" s="119"/>
      <c r="F1" s="199" t="s">
        <v>743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3" t="s">
        <v>769</v>
      </c>
      <c r="AE1" s="103" t="s">
        <v>236</v>
      </c>
      <c r="AF1" s="103"/>
      <c r="AG1" s="103"/>
      <c r="AH1" s="103"/>
      <c r="AI1" s="103"/>
      <c r="AJ1" s="103"/>
    </row>
    <row r="2" spans="1:36" ht="15" customHeight="1" x14ac:dyDescent="0.25">
      <c r="A2" s="119"/>
      <c r="B2" s="119"/>
      <c r="C2" s="119"/>
      <c r="D2" s="119"/>
      <c r="E2" s="119"/>
      <c r="F2" s="154" t="s">
        <v>1066</v>
      </c>
      <c r="G2" s="155"/>
      <c r="H2" s="155"/>
      <c r="I2" s="155"/>
      <c r="J2" s="155"/>
      <c r="K2" s="155"/>
      <c r="L2" s="156"/>
      <c r="M2" s="201" t="s">
        <v>755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3"/>
      <c r="AD2" s="3" t="s">
        <v>44</v>
      </c>
      <c r="AE2" s="103" t="s">
        <v>771</v>
      </c>
      <c r="AF2" s="103"/>
      <c r="AG2" s="103"/>
      <c r="AH2" s="103"/>
      <c r="AI2" s="103"/>
      <c r="AJ2" s="103"/>
    </row>
    <row r="3" spans="1:36" ht="15" customHeight="1" x14ac:dyDescent="0.25">
      <c r="A3" s="119"/>
      <c r="B3" s="119"/>
      <c r="C3" s="119"/>
      <c r="D3" s="119"/>
      <c r="E3" s="119"/>
      <c r="F3" s="264"/>
      <c r="G3" s="265"/>
      <c r="H3" s="265"/>
      <c r="I3" s="265"/>
      <c r="J3" s="265"/>
      <c r="K3" s="265"/>
      <c r="L3" s="266"/>
      <c r="M3" s="204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6"/>
      <c r="AD3" s="3" t="s">
        <v>45</v>
      </c>
      <c r="AE3" s="104" t="s">
        <v>237</v>
      </c>
      <c r="AF3" s="103"/>
      <c r="AG3" s="103"/>
      <c r="AH3" s="103"/>
      <c r="AI3" s="103"/>
      <c r="AJ3" s="103"/>
    </row>
    <row r="4" spans="1:36" ht="15" customHeight="1" x14ac:dyDescent="0.25">
      <c r="A4" s="119"/>
      <c r="B4" s="119"/>
      <c r="C4" s="119"/>
      <c r="D4" s="119"/>
      <c r="E4" s="119"/>
      <c r="F4" s="254" t="s">
        <v>1107</v>
      </c>
      <c r="G4" s="255"/>
      <c r="H4" s="250" t="s">
        <v>1108</v>
      </c>
      <c r="I4" s="250" t="s">
        <v>85</v>
      </c>
      <c r="J4" s="250" t="s">
        <v>1110</v>
      </c>
      <c r="K4" s="250" t="s">
        <v>1111</v>
      </c>
      <c r="L4" s="250" t="s">
        <v>1105</v>
      </c>
      <c r="M4" s="252" t="s">
        <v>118</v>
      </c>
      <c r="N4" s="252" t="s">
        <v>119</v>
      </c>
      <c r="O4" s="252" t="s">
        <v>246</v>
      </c>
      <c r="P4" s="252" t="s">
        <v>120</v>
      </c>
      <c r="Q4" s="252" t="s">
        <v>121</v>
      </c>
      <c r="R4" s="252" t="s">
        <v>247</v>
      </c>
      <c r="S4" s="252" t="s">
        <v>122</v>
      </c>
      <c r="T4" s="252" t="s">
        <v>123</v>
      </c>
      <c r="U4" s="252" t="s">
        <v>248</v>
      </c>
      <c r="V4" s="252" t="s">
        <v>124</v>
      </c>
      <c r="W4" s="252" t="s">
        <v>125</v>
      </c>
      <c r="X4" s="252" t="s">
        <v>249</v>
      </c>
      <c r="Y4" s="252" t="s">
        <v>250</v>
      </c>
      <c r="Z4" s="252" t="s">
        <v>251</v>
      </c>
      <c r="AA4" s="252" t="s">
        <v>252</v>
      </c>
      <c r="AB4" s="252" t="s">
        <v>126</v>
      </c>
      <c r="AC4" s="252" t="s">
        <v>127</v>
      </c>
      <c r="AD4" s="3" t="s">
        <v>46</v>
      </c>
      <c r="AE4" s="103" t="s">
        <v>772</v>
      </c>
      <c r="AF4" s="103"/>
      <c r="AG4" s="103"/>
      <c r="AH4" s="103"/>
      <c r="AI4" s="103"/>
      <c r="AJ4" s="103"/>
    </row>
    <row r="5" spans="1:36" ht="18.75" x14ac:dyDescent="0.3">
      <c r="A5" s="108" t="s">
        <v>1100</v>
      </c>
      <c r="B5" s="108"/>
      <c r="C5" s="108"/>
      <c r="D5" s="108"/>
      <c r="E5" s="108"/>
      <c r="F5" s="256"/>
      <c r="G5" s="257"/>
      <c r="H5" s="251"/>
      <c r="I5" s="251"/>
      <c r="J5" s="251"/>
      <c r="K5" s="251"/>
      <c r="L5" s="251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3" t="s">
        <v>47</v>
      </c>
      <c r="AE5" s="103" t="s">
        <v>238</v>
      </c>
      <c r="AF5" s="103"/>
      <c r="AG5" s="103"/>
      <c r="AH5" s="103"/>
      <c r="AI5" s="103"/>
      <c r="AJ5" s="103"/>
    </row>
    <row r="6" spans="1:36" ht="18.75" x14ac:dyDescent="0.3">
      <c r="A6" s="110"/>
      <c r="B6" s="110"/>
      <c r="C6" s="110"/>
      <c r="D6" s="110"/>
      <c r="E6" s="110"/>
      <c r="F6" s="187" t="s">
        <v>1112</v>
      </c>
      <c r="G6" s="188"/>
      <c r="H6" s="188"/>
      <c r="I6" s="188"/>
      <c r="J6" s="188"/>
      <c r="K6" s="188"/>
      <c r="L6" s="189"/>
      <c r="M6" s="44">
        <v>1200</v>
      </c>
      <c r="N6" s="12">
        <v>1160</v>
      </c>
      <c r="O6" s="12">
        <v>1210</v>
      </c>
      <c r="P6" s="12">
        <v>1210</v>
      </c>
      <c r="Q6" s="12">
        <v>1210</v>
      </c>
      <c r="R6" s="12">
        <v>1190</v>
      </c>
      <c r="S6" s="12">
        <v>1190</v>
      </c>
      <c r="T6" s="12">
        <v>1190</v>
      </c>
      <c r="U6" s="12">
        <v>1195</v>
      </c>
      <c r="V6" s="12">
        <v>1195</v>
      </c>
      <c r="W6" s="12">
        <v>1195</v>
      </c>
      <c r="X6" s="12">
        <v>1160</v>
      </c>
      <c r="Y6" s="12">
        <v>1160</v>
      </c>
      <c r="Z6" s="12">
        <v>1160</v>
      </c>
      <c r="AA6" s="12">
        <v>1190</v>
      </c>
      <c r="AB6" s="12">
        <v>1190</v>
      </c>
      <c r="AC6" s="12">
        <v>1190</v>
      </c>
    </row>
    <row r="7" spans="1:36" ht="18.75" x14ac:dyDescent="0.3">
      <c r="A7" s="2"/>
      <c r="B7" s="108" t="s">
        <v>0</v>
      </c>
      <c r="C7" s="108"/>
      <c r="D7" s="108"/>
      <c r="E7" s="2"/>
      <c r="F7" s="258" t="s">
        <v>1113</v>
      </c>
      <c r="G7" s="259"/>
      <c r="H7" s="259"/>
      <c r="I7" s="259"/>
      <c r="J7" s="259"/>
      <c r="K7" s="259"/>
      <c r="L7" s="260"/>
      <c r="M7" s="44">
        <v>1120</v>
      </c>
      <c r="N7" s="12">
        <v>1050</v>
      </c>
      <c r="O7" s="12">
        <v>1150</v>
      </c>
      <c r="P7" s="12">
        <v>1150</v>
      </c>
      <c r="Q7" s="12">
        <v>1150</v>
      </c>
      <c r="R7" s="12">
        <v>1090</v>
      </c>
      <c r="S7" s="12">
        <v>1090</v>
      </c>
      <c r="T7" s="12">
        <v>1090</v>
      </c>
      <c r="U7" s="12">
        <v>1145</v>
      </c>
      <c r="V7" s="12">
        <v>1145</v>
      </c>
      <c r="W7" s="12">
        <v>1145</v>
      </c>
      <c r="X7" s="12">
        <v>1040</v>
      </c>
      <c r="Y7" s="12">
        <v>1040</v>
      </c>
      <c r="Z7" s="12">
        <v>1040</v>
      </c>
      <c r="AA7" s="12">
        <v>1130</v>
      </c>
      <c r="AB7" s="12">
        <v>1130</v>
      </c>
      <c r="AC7" s="12">
        <v>1130</v>
      </c>
    </row>
    <row r="8" spans="1:36" ht="22.5" customHeight="1" x14ac:dyDescent="0.3">
      <c r="A8" s="2"/>
      <c r="B8" s="102" t="s">
        <v>1078</v>
      </c>
      <c r="C8" s="102"/>
      <c r="D8" s="102"/>
      <c r="E8" s="2"/>
      <c r="F8" s="261" t="s">
        <v>94</v>
      </c>
      <c r="G8" s="262"/>
      <c r="H8" s="263" t="s">
        <v>1127</v>
      </c>
      <c r="I8" s="36">
        <v>30</v>
      </c>
      <c r="J8" s="37" t="s">
        <v>96</v>
      </c>
      <c r="K8" s="37" t="s">
        <v>128</v>
      </c>
      <c r="L8" s="11">
        <v>0.5</v>
      </c>
      <c r="M8" s="73">
        <v>394</v>
      </c>
      <c r="N8" s="73">
        <v>404</v>
      </c>
      <c r="O8" s="73">
        <v>394</v>
      </c>
      <c r="P8" s="73">
        <v>400</v>
      </c>
      <c r="Q8" s="73">
        <v>404</v>
      </c>
      <c r="R8" s="73">
        <v>397</v>
      </c>
      <c r="S8" s="73">
        <v>405</v>
      </c>
      <c r="T8" s="73">
        <v>415</v>
      </c>
      <c r="U8" s="73">
        <v>397</v>
      </c>
      <c r="V8" s="73">
        <v>405</v>
      </c>
      <c r="W8" s="73">
        <v>415</v>
      </c>
      <c r="X8" s="73">
        <v>405</v>
      </c>
      <c r="Y8" s="73">
        <v>415</v>
      </c>
      <c r="Z8" s="73">
        <v>424</v>
      </c>
      <c r="AA8" s="73">
        <v>397</v>
      </c>
      <c r="AB8" s="73">
        <v>405</v>
      </c>
      <c r="AC8" s="73">
        <v>415</v>
      </c>
    </row>
    <row r="9" spans="1:36" ht="22.5" x14ac:dyDescent="0.3">
      <c r="A9" s="2"/>
      <c r="B9" s="102" t="s">
        <v>773</v>
      </c>
      <c r="C9" s="102"/>
      <c r="D9" s="102"/>
      <c r="E9" s="2"/>
      <c r="F9" s="243"/>
      <c r="G9" s="244"/>
      <c r="H9" s="247"/>
      <c r="I9" s="36">
        <v>25</v>
      </c>
      <c r="J9" s="37" t="s">
        <v>96</v>
      </c>
      <c r="K9" s="39" t="s">
        <v>241</v>
      </c>
      <c r="L9" s="11">
        <v>0.5</v>
      </c>
      <c r="M9" s="73">
        <v>382</v>
      </c>
      <c r="N9" s="73">
        <v>393</v>
      </c>
      <c r="O9" s="73">
        <v>382</v>
      </c>
      <c r="P9" s="73">
        <v>388</v>
      </c>
      <c r="Q9" s="73">
        <v>393</v>
      </c>
      <c r="R9" s="73">
        <v>386</v>
      </c>
      <c r="S9" s="73">
        <v>394</v>
      </c>
      <c r="T9" s="73">
        <v>403</v>
      </c>
      <c r="U9" s="73">
        <v>386</v>
      </c>
      <c r="V9" s="73">
        <v>394</v>
      </c>
      <c r="W9" s="73">
        <v>403</v>
      </c>
      <c r="X9" s="73">
        <v>394</v>
      </c>
      <c r="Y9" s="73">
        <v>403</v>
      </c>
      <c r="Z9" s="73">
        <v>412</v>
      </c>
      <c r="AA9" s="73">
        <v>386</v>
      </c>
      <c r="AB9" s="73">
        <v>394</v>
      </c>
      <c r="AC9" s="73">
        <v>403</v>
      </c>
    </row>
    <row r="10" spans="1:36" ht="18.75" customHeight="1" x14ac:dyDescent="0.3">
      <c r="A10" s="110"/>
      <c r="B10" s="110"/>
      <c r="C10" s="110"/>
      <c r="D10" s="110"/>
      <c r="E10" s="110"/>
      <c r="F10" s="239" t="s">
        <v>99</v>
      </c>
      <c r="G10" s="240"/>
      <c r="H10" s="40" t="s">
        <v>1127</v>
      </c>
      <c r="I10" s="41">
        <v>20</v>
      </c>
      <c r="J10" s="37" t="s">
        <v>100</v>
      </c>
      <c r="K10" s="39" t="s">
        <v>102</v>
      </c>
      <c r="L10" s="11">
        <v>0.5</v>
      </c>
      <c r="M10" s="73">
        <v>371</v>
      </c>
      <c r="N10" s="73">
        <v>381</v>
      </c>
      <c r="O10" s="73">
        <v>371</v>
      </c>
      <c r="P10" s="73">
        <v>377</v>
      </c>
      <c r="Q10" s="73">
        <v>381</v>
      </c>
      <c r="R10" s="73">
        <v>374</v>
      </c>
      <c r="S10" s="73">
        <v>382</v>
      </c>
      <c r="T10" s="73">
        <v>392</v>
      </c>
      <c r="U10" s="73">
        <v>374</v>
      </c>
      <c r="V10" s="73">
        <v>382</v>
      </c>
      <c r="W10" s="73">
        <v>392</v>
      </c>
      <c r="X10" s="73">
        <v>382</v>
      </c>
      <c r="Y10" s="73">
        <v>392</v>
      </c>
      <c r="Z10" s="73">
        <v>401</v>
      </c>
      <c r="AA10" s="73">
        <v>374</v>
      </c>
      <c r="AB10" s="73">
        <v>982</v>
      </c>
      <c r="AC10" s="73">
        <v>392</v>
      </c>
    </row>
    <row r="11" spans="1:36" ht="18.75" x14ac:dyDescent="0.3">
      <c r="A11" s="2"/>
      <c r="B11" s="108" t="s">
        <v>777</v>
      </c>
      <c r="C11" s="108"/>
      <c r="D11" s="108"/>
      <c r="E11" s="2"/>
      <c r="F11" s="241"/>
      <c r="G11" s="242"/>
      <c r="H11" s="245" t="s">
        <v>1115</v>
      </c>
      <c r="I11" s="41">
        <v>10</v>
      </c>
      <c r="J11" s="37" t="s">
        <v>101</v>
      </c>
      <c r="K11" s="39" t="s">
        <v>102</v>
      </c>
      <c r="L11" s="11">
        <v>0.5</v>
      </c>
      <c r="M11" s="73">
        <v>336</v>
      </c>
      <c r="N11" s="73">
        <v>347</v>
      </c>
      <c r="O11" s="73">
        <v>336</v>
      </c>
      <c r="P11" s="73">
        <v>342</v>
      </c>
      <c r="Q11" s="73">
        <v>347</v>
      </c>
      <c r="R11" s="73">
        <v>340</v>
      </c>
      <c r="S11" s="73">
        <v>348</v>
      </c>
      <c r="T11" s="73">
        <v>357</v>
      </c>
      <c r="U11" s="73">
        <v>340</v>
      </c>
      <c r="V11" s="73">
        <v>348</v>
      </c>
      <c r="W11" s="73">
        <v>357</v>
      </c>
      <c r="X11" s="73">
        <v>348</v>
      </c>
      <c r="Y11" s="73">
        <v>357</v>
      </c>
      <c r="Z11" s="73">
        <v>366</v>
      </c>
      <c r="AA11" s="73">
        <v>340</v>
      </c>
      <c r="AB11" s="73">
        <v>348</v>
      </c>
      <c r="AC11" s="73">
        <v>357</v>
      </c>
    </row>
    <row r="12" spans="1:36" ht="18.75" x14ac:dyDescent="0.3">
      <c r="A12" s="110"/>
      <c r="B12" s="110"/>
      <c r="C12" s="110"/>
      <c r="D12" s="110"/>
      <c r="E12" s="110"/>
      <c r="F12" s="243"/>
      <c r="G12" s="244"/>
      <c r="H12" s="247"/>
      <c r="I12" s="41">
        <v>10</v>
      </c>
      <c r="J12" s="37" t="s">
        <v>101</v>
      </c>
      <c r="K12" s="39" t="s">
        <v>103</v>
      </c>
      <c r="L12" s="11">
        <v>0.5</v>
      </c>
      <c r="M12" s="73" t="s">
        <v>52</v>
      </c>
      <c r="N12" s="73" t="s">
        <v>52</v>
      </c>
      <c r="O12" s="73" t="s">
        <v>52</v>
      </c>
      <c r="P12" s="73" t="s">
        <v>52</v>
      </c>
      <c r="Q12" s="73" t="s">
        <v>52</v>
      </c>
      <c r="R12" s="73" t="s">
        <v>52</v>
      </c>
      <c r="S12" s="73" t="s">
        <v>52</v>
      </c>
      <c r="T12" s="73" t="s">
        <v>52</v>
      </c>
      <c r="U12" s="73" t="s">
        <v>52</v>
      </c>
      <c r="V12" s="73" t="s">
        <v>52</v>
      </c>
      <c r="W12" s="73" t="s">
        <v>52</v>
      </c>
      <c r="X12" s="73" t="s">
        <v>52</v>
      </c>
      <c r="Y12" s="73" t="s">
        <v>52</v>
      </c>
      <c r="Z12" s="73" t="s">
        <v>52</v>
      </c>
      <c r="AA12" s="73" t="s">
        <v>52</v>
      </c>
      <c r="AB12" s="73" t="s">
        <v>52</v>
      </c>
      <c r="AC12" s="73" t="s">
        <v>52</v>
      </c>
    </row>
    <row r="13" spans="1:36" ht="18.75" x14ac:dyDescent="0.3">
      <c r="A13" s="2"/>
      <c r="B13" s="108" t="s">
        <v>778</v>
      </c>
      <c r="C13" s="108"/>
      <c r="D13" s="108"/>
      <c r="E13" s="2"/>
      <c r="F13" s="239" t="s">
        <v>108</v>
      </c>
      <c r="G13" s="240"/>
      <c r="H13" s="245" t="s">
        <v>1116</v>
      </c>
      <c r="I13" s="41">
        <v>15</v>
      </c>
      <c r="J13" s="37" t="s">
        <v>101</v>
      </c>
      <c r="K13" s="39" t="s">
        <v>104</v>
      </c>
      <c r="L13" s="11">
        <v>0.5</v>
      </c>
      <c r="M13" s="73" t="s">
        <v>52</v>
      </c>
      <c r="N13" s="73" t="s">
        <v>52</v>
      </c>
      <c r="O13" s="73" t="s">
        <v>52</v>
      </c>
      <c r="P13" s="73" t="s">
        <v>52</v>
      </c>
      <c r="Q13" s="73" t="s">
        <v>52</v>
      </c>
      <c r="R13" s="73" t="s">
        <v>52</v>
      </c>
      <c r="S13" s="73" t="s">
        <v>52</v>
      </c>
      <c r="T13" s="73" t="s">
        <v>52</v>
      </c>
      <c r="U13" s="73" t="s">
        <v>52</v>
      </c>
      <c r="V13" s="73" t="s">
        <v>52</v>
      </c>
      <c r="W13" s="73" t="s">
        <v>52</v>
      </c>
      <c r="X13" s="73" t="s">
        <v>52</v>
      </c>
      <c r="Y13" s="73" t="s">
        <v>52</v>
      </c>
      <c r="Z13" s="73" t="s">
        <v>52</v>
      </c>
      <c r="AA13" s="73" t="s">
        <v>52</v>
      </c>
      <c r="AB13" s="73" t="s">
        <v>52</v>
      </c>
      <c r="AC13" s="73" t="s">
        <v>52</v>
      </c>
    </row>
    <row r="14" spans="1:36" ht="18.75" x14ac:dyDescent="0.3">
      <c r="A14" s="2"/>
      <c r="B14" s="116"/>
      <c r="C14" s="117"/>
      <c r="D14" s="118"/>
      <c r="E14" s="2"/>
      <c r="F14" s="241"/>
      <c r="G14" s="242"/>
      <c r="H14" s="246"/>
      <c r="I14" s="41">
        <v>12</v>
      </c>
      <c r="J14" s="37" t="s">
        <v>101</v>
      </c>
      <c r="K14" s="39" t="s">
        <v>98</v>
      </c>
      <c r="L14" s="11">
        <v>0.5</v>
      </c>
      <c r="M14" s="73">
        <v>336</v>
      </c>
      <c r="N14" s="73">
        <v>347</v>
      </c>
      <c r="O14" s="73">
        <v>336</v>
      </c>
      <c r="P14" s="73">
        <v>342</v>
      </c>
      <c r="Q14" s="73">
        <v>347</v>
      </c>
      <c r="R14" s="73">
        <v>340</v>
      </c>
      <c r="S14" s="73">
        <v>348</v>
      </c>
      <c r="T14" s="73">
        <v>357</v>
      </c>
      <c r="U14" s="73">
        <v>340</v>
      </c>
      <c r="V14" s="73">
        <v>348</v>
      </c>
      <c r="W14" s="73">
        <v>357</v>
      </c>
      <c r="X14" s="73">
        <v>348</v>
      </c>
      <c r="Y14" s="73">
        <v>357</v>
      </c>
      <c r="Z14" s="73">
        <v>366</v>
      </c>
      <c r="AA14" s="73">
        <v>340</v>
      </c>
      <c r="AB14" s="73">
        <v>348</v>
      </c>
      <c r="AC14" s="73">
        <v>357</v>
      </c>
    </row>
    <row r="15" spans="1:36" ht="18.75" x14ac:dyDescent="0.3">
      <c r="A15" s="2"/>
      <c r="B15" s="108" t="s">
        <v>779</v>
      </c>
      <c r="C15" s="108"/>
      <c r="D15" s="108"/>
      <c r="E15" s="2"/>
      <c r="F15" s="241"/>
      <c r="G15" s="242"/>
      <c r="H15" s="246"/>
      <c r="I15" s="41">
        <v>10</v>
      </c>
      <c r="J15" s="37" t="s">
        <v>105</v>
      </c>
      <c r="K15" s="39" t="s">
        <v>98</v>
      </c>
      <c r="L15" s="11">
        <v>0.45</v>
      </c>
      <c r="M15" s="73">
        <v>302</v>
      </c>
      <c r="N15" s="73">
        <v>312</v>
      </c>
      <c r="O15" s="73">
        <v>302</v>
      </c>
      <c r="P15" s="73">
        <v>308</v>
      </c>
      <c r="Q15" s="73">
        <v>312</v>
      </c>
      <c r="R15" s="73">
        <v>305</v>
      </c>
      <c r="S15" s="73">
        <v>313</v>
      </c>
      <c r="T15" s="73">
        <v>323</v>
      </c>
      <c r="U15" s="73">
        <v>305</v>
      </c>
      <c r="V15" s="73">
        <v>313</v>
      </c>
      <c r="W15" s="73">
        <v>323</v>
      </c>
      <c r="X15" s="73">
        <v>313</v>
      </c>
      <c r="Y15" s="73">
        <v>323</v>
      </c>
      <c r="Z15" s="73">
        <v>332</v>
      </c>
      <c r="AA15" s="73">
        <v>305</v>
      </c>
      <c r="AB15" s="73">
        <v>313</v>
      </c>
      <c r="AC15" s="73">
        <v>323</v>
      </c>
    </row>
    <row r="16" spans="1:36" ht="18.75" x14ac:dyDescent="0.3">
      <c r="A16" s="2"/>
      <c r="B16" s="116"/>
      <c r="C16" s="117"/>
      <c r="D16" s="118"/>
      <c r="E16" s="2"/>
      <c r="F16" s="243"/>
      <c r="G16" s="244"/>
      <c r="H16" s="247"/>
      <c r="I16" s="41">
        <v>10</v>
      </c>
      <c r="J16" s="37" t="s">
        <v>105</v>
      </c>
      <c r="K16" s="39" t="s">
        <v>103</v>
      </c>
      <c r="L16" s="11">
        <v>0.45</v>
      </c>
      <c r="M16" s="73">
        <v>296</v>
      </c>
      <c r="N16" s="73">
        <v>306</v>
      </c>
      <c r="O16" s="73">
        <v>296</v>
      </c>
      <c r="P16" s="73">
        <v>302</v>
      </c>
      <c r="Q16" s="73">
        <v>306</v>
      </c>
      <c r="R16" s="73">
        <v>300</v>
      </c>
      <c r="S16" s="73">
        <v>308</v>
      </c>
      <c r="T16" s="73">
        <v>317</v>
      </c>
      <c r="U16" s="73">
        <v>300</v>
      </c>
      <c r="V16" s="73">
        <v>308</v>
      </c>
      <c r="W16" s="73">
        <v>317</v>
      </c>
      <c r="X16" s="73">
        <v>308</v>
      </c>
      <c r="Y16" s="73">
        <v>317</v>
      </c>
      <c r="Z16" s="73">
        <v>326</v>
      </c>
      <c r="AA16" s="73">
        <v>300</v>
      </c>
      <c r="AB16" s="73">
        <v>208</v>
      </c>
      <c r="AC16" s="73">
        <v>317</v>
      </c>
    </row>
    <row r="17" spans="1:29" ht="18.75" customHeight="1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39" t="s">
        <v>110</v>
      </c>
      <c r="G17" s="240"/>
      <c r="H17" s="248" t="s">
        <v>1117</v>
      </c>
      <c r="I17" s="41">
        <v>0</v>
      </c>
      <c r="J17" s="37" t="s">
        <v>109</v>
      </c>
      <c r="K17" s="39" t="s">
        <v>98</v>
      </c>
      <c r="L17" s="11">
        <v>0.45</v>
      </c>
      <c r="M17" s="73">
        <v>273</v>
      </c>
      <c r="N17" s="73">
        <v>283</v>
      </c>
      <c r="O17" s="73">
        <v>273</v>
      </c>
      <c r="P17" s="73">
        <v>279</v>
      </c>
      <c r="Q17" s="73">
        <v>283</v>
      </c>
      <c r="R17" s="73">
        <v>276</v>
      </c>
      <c r="S17" s="73">
        <v>285</v>
      </c>
      <c r="T17" s="73">
        <v>294</v>
      </c>
      <c r="U17" s="73">
        <v>276</v>
      </c>
      <c r="V17" s="73">
        <v>285</v>
      </c>
      <c r="W17" s="73">
        <v>294</v>
      </c>
      <c r="X17" s="73">
        <v>285</v>
      </c>
      <c r="Y17" s="73">
        <v>294</v>
      </c>
      <c r="Z17" s="73">
        <v>303</v>
      </c>
      <c r="AA17" s="73">
        <v>276</v>
      </c>
      <c r="AB17" s="73">
        <v>285</v>
      </c>
      <c r="AC17" s="73">
        <v>294</v>
      </c>
    </row>
    <row r="18" spans="1:29" ht="18.75" x14ac:dyDescent="0.3">
      <c r="A18" s="2"/>
      <c r="B18" s="116"/>
      <c r="C18" s="117"/>
      <c r="D18" s="118"/>
      <c r="E18" s="2"/>
      <c r="F18" s="241"/>
      <c r="G18" s="242"/>
      <c r="H18" s="249"/>
      <c r="I18" s="41">
        <v>0</v>
      </c>
      <c r="J18" s="37" t="s">
        <v>109</v>
      </c>
      <c r="K18" s="39" t="s">
        <v>1125</v>
      </c>
      <c r="L18" s="11">
        <v>0.45</v>
      </c>
      <c r="M18" s="73">
        <v>239</v>
      </c>
      <c r="N18" s="73">
        <v>249</v>
      </c>
      <c r="O18" s="73">
        <v>239</v>
      </c>
      <c r="P18" s="73">
        <v>244</v>
      </c>
      <c r="Q18" s="73">
        <v>249</v>
      </c>
      <c r="R18" s="73">
        <v>242</v>
      </c>
      <c r="S18" s="73">
        <v>250</v>
      </c>
      <c r="T18" s="73">
        <v>259</v>
      </c>
      <c r="U18" s="73" t="s">
        <v>52</v>
      </c>
      <c r="V18" s="73" t="s">
        <v>52</v>
      </c>
      <c r="W18" s="73" t="s">
        <v>52</v>
      </c>
      <c r="X18" s="73">
        <v>250</v>
      </c>
      <c r="Y18" s="73">
        <v>259</v>
      </c>
      <c r="Z18" s="73">
        <v>268</v>
      </c>
      <c r="AA18" s="73">
        <v>242</v>
      </c>
      <c r="AB18" s="73">
        <v>250</v>
      </c>
      <c r="AC18" s="73">
        <v>259</v>
      </c>
    </row>
    <row r="19" spans="1:29" ht="18.75" x14ac:dyDescent="0.3">
      <c r="A19" s="2"/>
      <c r="B19" s="108" t="s">
        <v>873</v>
      </c>
      <c r="C19" s="108"/>
      <c r="D19" s="108"/>
      <c r="E19" s="2"/>
      <c r="F19" s="243"/>
      <c r="G19" s="244"/>
      <c r="H19" s="36" t="s">
        <v>1118</v>
      </c>
      <c r="I19" s="41">
        <v>0</v>
      </c>
      <c r="J19" s="37" t="s">
        <v>109</v>
      </c>
      <c r="K19" s="39" t="s">
        <v>1125</v>
      </c>
      <c r="L19" s="11">
        <v>0.4</v>
      </c>
      <c r="M19" s="73">
        <v>227</v>
      </c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8.75" x14ac:dyDescent="0.3">
      <c r="A20" s="2"/>
      <c r="B20" s="102" t="s">
        <v>780</v>
      </c>
      <c r="C20" s="102"/>
      <c r="D20" s="102"/>
      <c r="E20" s="2"/>
    </row>
    <row r="21" spans="1:29" ht="18.75" x14ac:dyDescent="0.3">
      <c r="A21" s="2"/>
      <c r="B21" s="102" t="s">
        <v>874</v>
      </c>
      <c r="C21" s="102"/>
      <c r="D21" s="102"/>
      <c r="E21" s="2"/>
    </row>
    <row r="22" spans="1:29" ht="18.75" x14ac:dyDescent="0.3">
      <c r="A22" s="2"/>
      <c r="B22" s="102" t="s">
        <v>28</v>
      </c>
      <c r="C22" s="102"/>
      <c r="D22" s="102"/>
      <c r="E22" s="2"/>
    </row>
    <row r="23" spans="1:29" ht="18.75" x14ac:dyDescent="0.3">
      <c r="A23" s="2"/>
      <c r="B23" s="102" t="s">
        <v>875</v>
      </c>
      <c r="C23" s="102"/>
      <c r="D23" s="102"/>
      <c r="E23" s="2"/>
    </row>
    <row r="24" spans="1:29" ht="18.75" x14ac:dyDescent="0.3">
      <c r="A24" s="2"/>
      <c r="B24" s="102" t="s">
        <v>876</v>
      </c>
      <c r="C24" s="102"/>
      <c r="D24" s="102"/>
      <c r="E24" s="2"/>
    </row>
    <row r="25" spans="1:29" ht="18.75" x14ac:dyDescent="0.3">
      <c r="A25" s="2"/>
      <c r="B25" s="116"/>
      <c r="C25" s="117"/>
      <c r="D25" s="118"/>
      <c r="E25" s="2"/>
    </row>
    <row r="26" spans="1:29" ht="18.75" x14ac:dyDescent="0.3">
      <c r="A26" s="2"/>
      <c r="B26" s="108" t="s">
        <v>893</v>
      </c>
      <c r="C26" s="108"/>
      <c r="D26" s="108"/>
      <c r="E26" s="2"/>
    </row>
    <row r="27" spans="1:29" ht="18.75" x14ac:dyDescent="0.3">
      <c r="A27" s="2"/>
      <c r="B27" s="116"/>
      <c r="C27" s="117"/>
      <c r="D27" s="118"/>
      <c r="E27" s="2"/>
    </row>
    <row r="28" spans="1:29" ht="18.75" x14ac:dyDescent="0.3">
      <c r="A28" s="2"/>
      <c r="B28" s="108" t="s">
        <v>18</v>
      </c>
      <c r="C28" s="108"/>
      <c r="D28" s="108"/>
      <c r="E28" s="2"/>
    </row>
    <row r="29" spans="1:29" ht="18.75" x14ac:dyDescent="0.3">
      <c r="A29" s="2"/>
      <c r="B29" s="102" t="s">
        <v>1064</v>
      </c>
      <c r="C29" s="102"/>
      <c r="D29" s="102"/>
      <c r="E29" s="2"/>
    </row>
    <row r="30" spans="1:29" ht="18.75" x14ac:dyDescent="0.3">
      <c r="A30" s="2"/>
      <c r="B30" s="108" t="s">
        <v>1065</v>
      </c>
      <c r="C30" s="108"/>
      <c r="D30" s="108"/>
      <c r="E30" s="2"/>
    </row>
    <row r="31" spans="1:29" ht="18.75" x14ac:dyDescent="0.3">
      <c r="A31" s="2"/>
      <c r="B31" s="102" t="s">
        <v>1066</v>
      </c>
      <c r="C31" s="102"/>
      <c r="D31" s="102"/>
      <c r="E31" s="2"/>
    </row>
    <row r="32" spans="1:29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9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E3:AJ3"/>
    <mergeCell ref="F1:AC1"/>
    <mergeCell ref="AE1:AJ1"/>
    <mergeCell ref="AE2:AJ2"/>
    <mergeCell ref="T4:T5"/>
    <mergeCell ref="U4:U5"/>
    <mergeCell ref="AE4:AJ4"/>
    <mergeCell ref="AE5:AJ5"/>
    <mergeCell ref="AC4:AC5"/>
    <mergeCell ref="N4:N5"/>
    <mergeCell ref="O4:O5"/>
    <mergeCell ref="P4:P5"/>
    <mergeCell ref="Q4:Q5"/>
    <mergeCell ref="R4:R5"/>
    <mergeCell ref="S4:S5"/>
    <mergeCell ref="F2:L3"/>
    <mergeCell ref="M2:AC3"/>
    <mergeCell ref="V4:V5"/>
    <mergeCell ref="W4:W5"/>
    <mergeCell ref="X4:X5"/>
    <mergeCell ref="Y4:Y5"/>
    <mergeCell ref="Z4:Z5"/>
    <mergeCell ref="AA4:AA5"/>
    <mergeCell ref="AB4:AB5"/>
    <mergeCell ref="M4:M5"/>
    <mergeCell ref="F4:G5"/>
    <mergeCell ref="H4:H5"/>
    <mergeCell ref="F6:L6"/>
    <mergeCell ref="F7:L7"/>
    <mergeCell ref="F8:G9"/>
    <mergeCell ref="H8:H9"/>
    <mergeCell ref="F10:G12"/>
    <mergeCell ref="H11:H12"/>
    <mergeCell ref="B81:D81"/>
    <mergeCell ref="F13:G16"/>
    <mergeCell ref="H13:H16"/>
    <mergeCell ref="F17:G19"/>
    <mergeCell ref="H17:H18"/>
    <mergeCell ref="I4:I5"/>
    <mergeCell ref="J4:J5"/>
    <mergeCell ref="K4:K5"/>
    <mergeCell ref="L4:L5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</mergeCells>
  <hyperlinks>
    <hyperlink ref="B7:D7" location="арматура!R1C1" display="Арматура" xr:uid="{D3A0E09D-EE8A-4F77-8990-99FD6F5E99AB}"/>
    <hyperlink ref="B8:D8" location="'дріт вязальний'!A1" display="Дріт вязальний" xr:uid="{30E3E5B1-6832-48AF-B009-71D34DDCB6B4}"/>
    <hyperlink ref="B9:D9" location="'дріт вр'!A1" display="Дріт ВР" xr:uid="{B965517F-A212-409D-AA87-BF218C5881FE}"/>
    <hyperlink ref="B11:D11" location="двотавр!A1" display="Двотавр" xr:uid="{924B4666-D236-493E-B518-3814C60F731E}"/>
    <hyperlink ref="B13:D13" location="квадрат!R1C1" display="Квадрат стальной" xr:uid="{0D335CAA-EB6B-4068-B8C2-1031402E5378}"/>
    <hyperlink ref="B15:D15" location="круг!R1C1" display="Круг стальной" xr:uid="{0ED0E1BD-9109-4B0C-AD9B-0F8F80E511A0}"/>
    <hyperlink ref="B19:D19" location="лист!R1C1" display="Листы:" xr:uid="{ABB201D0-44CA-409F-8C58-7FE068E13346}"/>
    <hyperlink ref="B20:D20" location="лист!A1" display="Лист сталевий" xr:uid="{0D6A39A1-DAC8-4317-96CA-AE381AE6D6DB}"/>
    <hyperlink ref="B21:D21" location="'лист рифлений'!A1" display="Лист рифлений" xr:uid="{06C9DC99-47AE-4D87-B725-9071C9087F5B}"/>
    <hyperlink ref="B22:D22" location="'лист пвл'!R1C1" display="Лист ПВЛ" xr:uid="{9148A463-5163-426B-B4A2-6077BB6881F5}"/>
    <hyperlink ref="B23:D23" location="'лист оцинкований'!A1" display="Лист оцинкований" xr:uid="{1EB6A244-C400-4741-8765-95684D719760}"/>
    <hyperlink ref="B24:D24" location="'лист нержавіючий'!A1" display="Лист нержавіючий" xr:uid="{9E6479C5-ED4E-49DA-BD4A-65C05C987764}"/>
    <hyperlink ref="B28:D28" location="профнастил!R1C1" display="Профнастил" xr:uid="{06F0DFF9-1AD5-4A59-A2AD-1B68E1B1CAF0}"/>
    <hyperlink ref="B29:D29" location="'преміум профнастил'!A1" display="Преміум профнастил" xr:uid="{E75CC69A-9736-4DD5-B778-9FE0B4A984C8}"/>
    <hyperlink ref="B30:D30" location="металочерепиця!A1" display="Металочерепиця" xr:uid="{EBA8ED80-8EE6-4138-8523-C286AF32F166}"/>
    <hyperlink ref="B31:D31" location="'преміум металочерепиця'!A1" display="Преміум металочерепиця" xr:uid="{34903752-9BE1-4864-8FE2-4E7AABCD314A}"/>
    <hyperlink ref="B32:D32" location="метизы!R1C1" display="Метизы" xr:uid="{5377FC51-8270-4DB2-9114-9B64F626B748}"/>
    <hyperlink ref="B33:D33" location="'водостічна система'!A1" display="'водостічна система'!A1" xr:uid="{2FE55D97-8E58-4935-8BA8-A388D3828D79}"/>
    <hyperlink ref="B34:D34" location="планки!R1C1" display="Планки" xr:uid="{B19D439D-1F0B-47E4-A1C1-FE78941E8ABA}"/>
    <hyperlink ref="B35:D35" location="'утеплювач, ізоляція'!A1" display="Утеплювач, ізоляція" xr:uid="{27245F49-BB3B-4627-8AE5-69A0D5F2ADF1}"/>
    <hyperlink ref="B38:D38" location="'фальцева покрівля'!A1" display="Фальцева покровля" xr:uid="{CD24A377-A1F6-43DF-9B05-C6BBB37E3A21}"/>
    <hyperlink ref="B40:D40" location="'сетка сварная в картах'!R1C1" display="Сетка:" xr:uid="{557A3214-9911-49E0-8EBE-0FE8B79F1C60}"/>
    <hyperlink ref="B41:D41" location="'сітка зварна в картах'!A1" display="Сітка зварна в картах" xr:uid="{E5B822A7-C4CD-434A-9F65-3E9E1051A0D7}"/>
    <hyperlink ref="B42:D42" location="'сітка зварна в рулоні'!A1" display="Сітка зварна в рулоні" xr:uid="{4B4AC306-B315-49F2-A7E4-B07B1C724156}"/>
    <hyperlink ref="B43:D43" location="'сітка рабиця'!A1" display="Сітка Рабиця" xr:uid="{6EF0765F-BAEC-4C4B-ACDC-FEB68661C198}"/>
    <hyperlink ref="B45:D45" location="'труба профильная'!R1C1" display="Труба:" xr:uid="{32E32619-29E1-4955-8DB6-43782F5D9FAB}"/>
    <hyperlink ref="B46:D46" location="'труба профільна'!A1" display="Труба профільна" xr:uid="{AF55445A-9189-412B-A4B1-79B94A494E99}"/>
    <hyperlink ref="B47:D47" location="'труба ел.зв.'!A1" display="Труба електрозварна" xr:uid="{1DFA38F8-83F8-4CE0-A797-14E4C0A7BF39}"/>
    <hyperlink ref="B48:D48" location="'труба вгп'!R1C1" display="Трубв ВГП ДУ" xr:uid="{31434E6B-B8B8-4B31-81F9-8D06EEBA079C}"/>
    <hyperlink ref="B50:D50" location="'труба оцинкована'!A1" display="Труба оцинкована" xr:uid="{D700D76D-5F25-423B-B111-1E01AC3FEC8D}"/>
    <hyperlink ref="B51:D51" location="'труба нержавіюча'!A1" display="Труба нержавіюча" xr:uid="{3C4AE6E6-785F-48BD-BFDA-D85F67F29263}"/>
    <hyperlink ref="B57:D57" location="шпилька.гайка.шайба!R1C1" display="Комплектующие" xr:uid="{95131221-C004-469E-AFBF-F0F0EE0F770C}"/>
    <hyperlink ref="B60:D60" location="цвяхи!A1" display="Цвяхи" xr:uid="{6B5CDE9F-EE84-41AD-B09E-46D314DBA28A}"/>
    <hyperlink ref="B61:D61" location="'гіпсокартон та профіль'!A1" display="Гіпсокартон та профіль" xr:uid="{A5E462E5-381E-45CA-B116-8BBDE493B329}"/>
    <hyperlink ref="B62:D62" location="диск!R1C1" display="Диск" xr:uid="{5D3D61CB-AD63-4299-9875-B1CA9AB602EE}"/>
    <hyperlink ref="B65:D65" location="лакофарбові!A1" display="Лакофарбові" xr:uid="{4358E97E-5A80-4106-BF60-89F70E4667EA}"/>
    <hyperlink ref="B66:D66" location="лопата!R1C1" display="Лопата" xr:uid="{126FAB9C-881F-4CF6-80A0-8C385E3360E0}"/>
    <hyperlink ref="B67:D67" location="згони!A1" display="Згони" xr:uid="{FEA0CDB4-DAA5-4899-BFF7-906D7EFCA401}"/>
    <hyperlink ref="B68:D68" location="трійники!A1" display="Трійники" xr:uid="{C74DDEA1-06F7-41E0-9D93-979FDE63E94A}"/>
    <hyperlink ref="B69:D69" location="різьба!A1" display="Різьба" xr:uid="{EFD225A7-D885-4D6B-8E20-B6F4BF43C1DD}"/>
    <hyperlink ref="B70:D70" location="муфта!R1C1" display="Муфта" xr:uid="{993AB41E-1076-4421-926F-40B8A77C4265}"/>
    <hyperlink ref="B71:D71" location="контргайка!R1C1" display="Контргайка" xr:uid="{46FA4562-3E8B-4E8C-8391-F931B9697F68}"/>
    <hyperlink ref="B72:D72" location="фланець!A1" display="Фланець" xr:uid="{4DE46049-2883-404C-BAC9-28DD21FAD0DA}"/>
    <hyperlink ref="B73:D73" location="цемент!R1C1" display="Цемент" xr:uid="{4E980D60-2995-4359-9176-A348F72AEEED}"/>
    <hyperlink ref="B76:D76" location="'щітка по металу'!A1" display="Щітка по металу" xr:uid="{9F03ABC7-A2B6-465B-B2A9-5457E6F928D6}"/>
    <hyperlink ref="B78:D78" location="доставка!R1C1" display="Услуги" xr:uid="{C8D555A8-23AB-4A05-AE0D-0F6D4644B20D}"/>
    <hyperlink ref="B79:D79" location="доставка!R1C1" display="Доставка" xr:uid="{D1F518B4-BD27-41EF-A6F0-A70EBF7EC439}"/>
    <hyperlink ref="B80:D80" location="гільйотина!A1" display="Гільйотина  " xr:uid="{7EE65FDC-E1FA-49E3-A0BF-5054834D800A}"/>
    <hyperlink ref="B81:D81" location="плазма!R1C1" display="Плазма" xr:uid="{B0DAA91A-25D6-43D7-A918-7E8E46CE03B2}"/>
    <hyperlink ref="B53:D53" location="швеллер!R1C1" display="Швеллер" xr:uid="{6E3EB5AA-A136-4776-8C81-D9D3F8A23ACF}"/>
    <hyperlink ref="B54:D54" location="'швелер катаний'!A1" display="Швелер катаний" xr:uid="{59F502D1-B262-4B3B-A004-4B1FEE8E12A4}"/>
    <hyperlink ref="B55:D55" location="'швелер гнутий'!A1" display="Швелер гнутий" xr:uid="{E1357636-4694-49D4-8F63-7E5C9F85232F}"/>
    <hyperlink ref="B49:D49" location="'труба безшовна'!A1" display="Турба безшовна" xr:uid="{85679FFF-72C2-4C34-A076-295E3018B4DA}"/>
    <hyperlink ref="B59:D59" location="гайка!R1C1" display="Гайка" xr:uid="{5F074683-D810-4F80-8F7E-0D08A048AF99}"/>
    <hyperlink ref="B74:D74" location="шайба!R1C1" display="Шайба" xr:uid="{198B27D3-8B8D-49D9-BF05-2E0FBF9E17A0}"/>
    <hyperlink ref="B75:D75" location="шпилька!R1C1" display="Шпилька" xr:uid="{3658E217-74E3-452A-8153-1101A15E45EA}"/>
    <hyperlink ref="B26:D26" location="смуга!A1" display="Смуга" xr:uid="{33917CAA-1A59-44B1-A9D0-8F1AC3009ACC}"/>
    <hyperlink ref="B64:D64" location="заглушка!A1" display="Заглушка" xr:uid="{C9735E1C-0B40-4999-88F5-D9FBB13CDFA5}"/>
    <hyperlink ref="B17:D17" location="кутник!A1" display="Кутник" xr:uid="{2F0779E0-39DD-4FCF-9431-7CB27841C47E}"/>
    <hyperlink ref="B58:D58" location="відводи!A1" display="Відводи" xr:uid="{646DDD23-6A8F-42CC-BE46-97FCD48B5A9B}"/>
    <hyperlink ref="B63:D63" location="електроди!A1" display="Електроди" xr:uid="{8EDA07C1-6E92-4BD9-9DEF-59A921A81F95}"/>
    <hyperlink ref="B36:D36" location="штакетник!A1" display="Штакетник" xr:uid="{19108B77-C3FB-49B2-984E-38CF256DD0FF}"/>
    <hyperlink ref="B37:D37" location="'штакетник преміум '!A1" display="Штакетник преміум" xr:uid="{E798AF39-0031-4E40-95A5-5AAFE523708B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4" customWidth="1"/>
    <col min="7" max="7" width="18.140625" customWidth="1"/>
    <col min="8" max="8" width="18" customWidth="1"/>
  </cols>
  <sheetData>
    <row r="1" spans="1:15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3" t="s">
        <v>769</v>
      </c>
      <c r="J1" s="103" t="s">
        <v>236</v>
      </c>
      <c r="K1" s="103"/>
      <c r="L1" s="103"/>
      <c r="M1" s="103"/>
      <c r="N1" s="103"/>
      <c r="O1" s="103"/>
    </row>
    <row r="2" spans="1:15" x14ac:dyDescent="0.25">
      <c r="A2" s="119"/>
      <c r="B2" s="119"/>
      <c r="C2" s="119"/>
      <c r="D2" s="119"/>
      <c r="E2" s="119"/>
      <c r="F2" s="113"/>
      <c r="G2" s="113"/>
      <c r="H2" s="113"/>
      <c r="I2" s="3" t="s">
        <v>44</v>
      </c>
      <c r="J2" s="103" t="s">
        <v>771</v>
      </c>
      <c r="K2" s="103"/>
      <c r="L2" s="103"/>
      <c r="M2" s="103"/>
      <c r="N2" s="103"/>
      <c r="O2" s="103"/>
    </row>
    <row r="3" spans="1:15" x14ac:dyDescent="0.25">
      <c r="A3" s="119"/>
      <c r="B3" s="119"/>
      <c r="C3" s="119"/>
      <c r="D3" s="119"/>
      <c r="E3" s="119"/>
      <c r="F3" s="114" t="s">
        <v>1657</v>
      </c>
      <c r="G3" s="114"/>
      <c r="H3" s="114"/>
      <c r="I3" s="3" t="s">
        <v>45</v>
      </c>
      <c r="J3" s="104" t="s">
        <v>237</v>
      </c>
      <c r="K3" s="103"/>
      <c r="L3" s="103"/>
      <c r="M3" s="103"/>
      <c r="N3" s="103"/>
      <c r="O3" s="103"/>
    </row>
    <row r="4" spans="1:15" x14ac:dyDescent="0.25">
      <c r="A4" s="119"/>
      <c r="B4" s="119"/>
      <c r="C4" s="119"/>
      <c r="D4" s="119"/>
      <c r="E4" s="119"/>
      <c r="F4" s="114"/>
      <c r="G4" s="114"/>
      <c r="H4" s="114"/>
      <c r="I4" s="3" t="s">
        <v>46</v>
      </c>
      <c r="J4" s="103" t="s">
        <v>772</v>
      </c>
      <c r="K4" s="103"/>
      <c r="L4" s="103"/>
      <c r="M4" s="103"/>
      <c r="N4" s="103"/>
      <c r="O4" s="103"/>
    </row>
    <row r="5" spans="1:15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6" t="s">
        <v>1156</v>
      </c>
      <c r="H5" s="6" t="s">
        <v>1157</v>
      </c>
      <c r="I5" s="3" t="s">
        <v>47</v>
      </c>
      <c r="J5" s="103" t="s">
        <v>238</v>
      </c>
      <c r="K5" s="103"/>
      <c r="L5" s="103"/>
      <c r="M5" s="103"/>
      <c r="N5" s="103"/>
      <c r="O5" s="103"/>
    </row>
    <row r="6" spans="1:15" ht="18.75" customHeight="1" x14ac:dyDescent="0.3">
      <c r="A6" s="110"/>
      <c r="B6" s="110"/>
      <c r="C6" s="110"/>
      <c r="D6" s="110"/>
      <c r="E6" s="110"/>
      <c r="F6" s="34" t="s">
        <v>1128</v>
      </c>
      <c r="G6" s="4">
        <v>181</v>
      </c>
      <c r="H6" s="4">
        <v>100</v>
      </c>
    </row>
    <row r="7" spans="1:15" ht="18.75" customHeight="1" x14ac:dyDescent="0.3">
      <c r="A7" s="2"/>
      <c r="B7" s="108" t="s">
        <v>0</v>
      </c>
      <c r="C7" s="108"/>
      <c r="D7" s="108"/>
      <c r="E7" s="2"/>
      <c r="F7" s="34" t="s">
        <v>1129</v>
      </c>
      <c r="G7" s="4">
        <v>181</v>
      </c>
      <c r="H7" s="4">
        <v>100</v>
      </c>
    </row>
    <row r="8" spans="1:15" ht="18.75" customHeight="1" x14ac:dyDescent="0.3">
      <c r="A8" s="2"/>
      <c r="B8" s="102" t="s">
        <v>1078</v>
      </c>
      <c r="C8" s="102"/>
      <c r="D8" s="102"/>
      <c r="E8" s="2"/>
      <c r="F8" s="34" t="s">
        <v>1130</v>
      </c>
      <c r="G8" s="4">
        <v>181</v>
      </c>
      <c r="H8" s="4">
        <v>100</v>
      </c>
    </row>
    <row r="9" spans="1:15" ht="18.75" customHeight="1" x14ac:dyDescent="0.3">
      <c r="A9" s="2"/>
      <c r="B9" s="102" t="s">
        <v>773</v>
      </c>
      <c r="C9" s="102"/>
      <c r="D9" s="102"/>
      <c r="E9" s="2"/>
      <c r="F9" s="34" t="s">
        <v>1131</v>
      </c>
      <c r="G9" s="4">
        <v>181</v>
      </c>
      <c r="H9" s="4">
        <v>100</v>
      </c>
    </row>
    <row r="10" spans="1:15" ht="18.75" customHeight="1" x14ac:dyDescent="0.3">
      <c r="A10" s="110"/>
      <c r="B10" s="110"/>
      <c r="C10" s="110"/>
      <c r="D10" s="110"/>
      <c r="E10" s="110"/>
      <c r="F10" s="34" t="s">
        <v>1132</v>
      </c>
      <c r="G10" s="4">
        <v>181</v>
      </c>
      <c r="H10" s="4">
        <v>100</v>
      </c>
    </row>
    <row r="11" spans="1:15" ht="18.75" customHeight="1" x14ac:dyDescent="0.3">
      <c r="A11" s="2"/>
      <c r="B11" s="108" t="s">
        <v>777</v>
      </c>
      <c r="C11" s="108"/>
      <c r="D11" s="108"/>
      <c r="E11" s="2"/>
      <c r="F11" s="34" t="s">
        <v>1133</v>
      </c>
      <c r="G11" s="4">
        <v>181</v>
      </c>
      <c r="H11" s="4">
        <v>100</v>
      </c>
    </row>
    <row r="12" spans="1:15" ht="18.75" customHeight="1" x14ac:dyDescent="0.3">
      <c r="A12" s="110"/>
      <c r="B12" s="110"/>
      <c r="C12" s="110"/>
      <c r="D12" s="110"/>
      <c r="E12" s="110"/>
      <c r="F12" s="34" t="s">
        <v>1134</v>
      </c>
      <c r="G12" s="4">
        <v>181</v>
      </c>
      <c r="H12" s="4">
        <v>100</v>
      </c>
    </row>
    <row r="13" spans="1:15" ht="18.75" customHeight="1" x14ac:dyDescent="0.3">
      <c r="A13" s="2"/>
      <c r="B13" s="108" t="s">
        <v>778</v>
      </c>
      <c r="C13" s="108"/>
      <c r="D13" s="108"/>
      <c r="E13" s="2"/>
      <c r="F13" s="34" t="s">
        <v>1135</v>
      </c>
      <c r="G13" s="4">
        <v>181</v>
      </c>
      <c r="H13" s="4">
        <v>100</v>
      </c>
    </row>
    <row r="14" spans="1:15" ht="18.75" customHeight="1" x14ac:dyDescent="0.3">
      <c r="A14" s="2"/>
      <c r="B14" s="116"/>
      <c r="C14" s="117"/>
      <c r="D14" s="118"/>
      <c r="E14" s="2"/>
      <c r="F14" s="34" t="s">
        <v>1136</v>
      </c>
      <c r="G14" s="4">
        <v>181</v>
      </c>
      <c r="H14" s="4">
        <v>100</v>
      </c>
    </row>
    <row r="15" spans="1:15" ht="18.75" customHeight="1" x14ac:dyDescent="0.3">
      <c r="A15" s="2"/>
      <c r="B15" s="108" t="s">
        <v>779</v>
      </c>
      <c r="C15" s="108"/>
      <c r="D15" s="108"/>
      <c r="E15" s="2"/>
      <c r="F15" s="34" t="s">
        <v>1137</v>
      </c>
      <c r="G15" s="4">
        <v>181</v>
      </c>
      <c r="H15" s="4">
        <v>100</v>
      </c>
    </row>
    <row r="16" spans="1:15" ht="18.75" customHeight="1" x14ac:dyDescent="0.3">
      <c r="A16" s="2"/>
      <c r="B16" s="116"/>
      <c r="C16" s="117"/>
      <c r="D16" s="118"/>
      <c r="E16" s="2"/>
      <c r="F16" s="34" t="s">
        <v>1138</v>
      </c>
      <c r="G16" s="4">
        <v>181</v>
      </c>
      <c r="H16" s="4">
        <v>100</v>
      </c>
    </row>
    <row r="17" spans="1:8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4" t="s">
        <v>1139</v>
      </c>
      <c r="G17" s="4">
        <v>181</v>
      </c>
      <c r="H17" s="4">
        <v>100</v>
      </c>
    </row>
    <row r="18" spans="1:8" ht="18.75" x14ac:dyDescent="0.3">
      <c r="A18" s="2"/>
      <c r="B18" s="116"/>
      <c r="C18" s="117"/>
      <c r="D18" s="118"/>
      <c r="E18" s="2"/>
      <c r="F18" s="34" t="s">
        <v>1140</v>
      </c>
      <c r="G18" s="4">
        <v>181</v>
      </c>
      <c r="H18" s="4">
        <v>100</v>
      </c>
    </row>
    <row r="19" spans="1:8" ht="18.75" x14ac:dyDescent="0.3">
      <c r="A19" s="2"/>
      <c r="B19" s="108" t="s">
        <v>873</v>
      </c>
      <c r="C19" s="108"/>
      <c r="D19" s="108"/>
      <c r="E19" s="2"/>
      <c r="F19" s="34" t="s">
        <v>1141</v>
      </c>
      <c r="G19" s="4">
        <v>178.5</v>
      </c>
      <c r="H19" s="4">
        <v>100</v>
      </c>
    </row>
    <row r="20" spans="1:8" ht="18.75" x14ac:dyDescent="0.3">
      <c r="A20" s="2"/>
      <c r="B20" s="102" t="s">
        <v>780</v>
      </c>
      <c r="C20" s="102"/>
      <c r="D20" s="102"/>
      <c r="E20" s="2"/>
      <c r="F20" s="34" t="s">
        <v>1142</v>
      </c>
      <c r="G20" s="4">
        <v>164.5</v>
      </c>
      <c r="H20" s="4">
        <v>100</v>
      </c>
    </row>
    <row r="21" spans="1:8" ht="18.75" x14ac:dyDescent="0.3">
      <c r="A21" s="2"/>
      <c r="B21" s="102" t="s">
        <v>874</v>
      </c>
      <c r="C21" s="102"/>
      <c r="D21" s="102"/>
      <c r="E21" s="2"/>
      <c r="F21" s="34" t="s">
        <v>1143</v>
      </c>
      <c r="G21" s="4">
        <v>164.5</v>
      </c>
      <c r="H21" s="4">
        <v>100</v>
      </c>
    </row>
    <row r="22" spans="1:8" ht="18.75" x14ac:dyDescent="0.3">
      <c r="A22" s="2"/>
      <c r="B22" s="102" t="s">
        <v>28</v>
      </c>
      <c r="C22" s="102"/>
      <c r="D22" s="102"/>
      <c r="E22" s="2"/>
      <c r="F22" s="34" t="s">
        <v>1144</v>
      </c>
      <c r="G22" s="4">
        <v>164.5</v>
      </c>
      <c r="H22" s="4">
        <v>100</v>
      </c>
    </row>
    <row r="23" spans="1:8" ht="18.75" x14ac:dyDescent="0.3">
      <c r="A23" s="2"/>
      <c r="B23" s="102" t="s">
        <v>875</v>
      </c>
      <c r="C23" s="102"/>
      <c r="D23" s="102"/>
      <c r="E23" s="2"/>
      <c r="F23" s="34" t="s">
        <v>1145</v>
      </c>
      <c r="G23" s="4">
        <v>164.5</v>
      </c>
      <c r="H23" s="4">
        <v>100</v>
      </c>
    </row>
    <row r="24" spans="1:8" ht="18.75" x14ac:dyDescent="0.3">
      <c r="A24" s="2"/>
      <c r="B24" s="102" t="s">
        <v>876</v>
      </c>
      <c r="C24" s="102"/>
      <c r="D24" s="102"/>
      <c r="E24" s="2"/>
      <c r="F24" s="34" t="s">
        <v>1146</v>
      </c>
      <c r="G24" s="4">
        <v>164.5</v>
      </c>
      <c r="H24" s="4">
        <v>100</v>
      </c>
    </row>
    <row r="25" spans="1:8" ht="18.75" x14ac:dyDescent="0.3">
      <c r="A25" s="2"/>
      <c r="B25" s="116"/>
      <c r="C25" s="117"/>
      <c r="D25" s="118"/>
      <c r="E25" s="2"/>
      <c r="F25" s="34" t="s">
        <v>1147</v>
      </c>
      <c r="G25" s="4">
        <v>164.5</v>
      </c>
      <c r="H25" s="4">
        <v>100</v>
      </c>
    </row>
    <row r="26" spans="1:8" ht="18.75" x14ac:dyDescent="0.3">
      <c r="A26" s="2"/>
      <c r="B26" s="108" t="s">
        <v>893</v>
      </c>
      <c r="C26" s="108"/>
      <c r="D26" s="108"/>
      <c r="E26" s="2"/>
      <c r="F26" s="34" t="s">
        <v>1148</v>
      </c>
      <c r="G26" s="4">
        <v>164.5</v>
      </c>
      <c r="H26" s="4">
        <v>100</v>
      </c>
    </row>
    <row r="27" spans="1:8" ht="18.75" x14ac:dyDescent="0.3">
      <c r="A27" s="2"/>
      <c r="B27" s="116"/>
      <c r="C27" s="117"/>
      <c r="D27" s="118"/>
      <c r="E27" s="2"/>
      <c r="F27" s="34" t="s">
        <v>1149</v>
      </c>
      <c r="G27" s="4">
        <v>164.5</v>
      </c>
      <c r="H27" s="4">
        <v>100</v>
      </c>
    </row>
    <row r="28" spans="1:8" ht="18.75" x14ac:dyDescent="0.3">
      <c r="A28" s="2"/>
      <c r="B28" s="108" t="s">
        <v>18</v>
      </c>
      <c r="C28" s="108"/>
      <c r="D28" s="108"/>
      <c r="E28" s="2"/>
      <c r="F28" s="34" t="s">
        <v>1150</v>
      </c>
      <c r="G28" s="4">
        <v>164.5</v>
      </c>
      <c r="H28" s="4">
        <v>100</v>
      </c>
    </row>
    <row r="29" spans="1:8" ht="18.75" x14ac:dyDescent="0.3">
      <c r="A29" s="2"/>
      <c r="B29" s="102" t="s">
        <v>1064</v>
      </c>
      <c r="C29" s="102"/>
      <c r="D29" s="102"/>
      <c r="E29" s="2"/>
      <c r="F29" s="34" t="s">
        <v>1151</v>
      </c>
      <c r="G29" s="4">
        <v>164.5</v>
      </c>
      <c r="H29" s="4">
        <v>100</v>
      </c>
    </row>
    <row r="30" spans="1:8" ht="18.75" x14ac:dyDescent="0.3">
      <c r="A30" s="2"/>
      <c r="B30" s="108" t="s">
        <v>1065</v>
      </c>
      <c r="C30" s="108"/>
      <c r="D30" s="108"/>
      <c r="E30" s="2"/>
      <c r="F30" s="34" t="s">
        <v>1152</v>
      </c>
      <c r="G30" s="4">
        <v>164.5</v>
      </c>
      <c r="H30" s="4">
        <v>100</v>
      </c>
    </row>
    <row r="31" spans="1:8" ht="18.75" x14ac:dyDescent="0.3">
      <c r="A31" s="2"/>
      <c r="B31" s="102" t="s">
        <v>1066</v>
      </c>
      <c r="C31" s="102"/>
      <c r="D31" s="102"/>
      <c r="E31" s="2"/>
      <c r="F31" s="34" t="s">
        <v>1153</v>
      </c>
      <c r="G31" s="4">
        <v>164.5</v>
      </c>
      <c r="H31" s="4">
        <v>100</v>
      </c>
    </row>
    <row r="32" spans="1:8" ht="18.75" x14ac:dyDescent="0.3">
      <c r="A32" s="2"/>
      <c r="B32" s="102" t="s">
        <v>1657</v>
      </c>
      <c r="C32" s="102"/>
      <c r="D32" s="102"/>
      <c r="E32" s="2"/>
      <c r="F32" s="34" t="s">
        <v>1154</v>
      </c>
      <c r="G32" s="4">
        <v>164.5</v>
      </c>
      <c r="H32" s="4">
        <v>100</v>
      </c>
    </row>
    <row r="33" spans="1:8" ht="18.75" x14ac:dyDescent="0.3">
      <c r="A33" s="2"/>
      <c r="B33" s="102" t="s">
        <v>1067</v>
      </c>
      <c r="C33" s="102"/>
      <c r="D33" s="102"/>
      <c r="E33" s="2"/>
      <c r="F33" s="34" t="s">
        <v>1155</v>
      </c>
      <c r="G33" s="4">
        <v>146.5</v>
      </c>
      <c r="H33" s="4">
        <v>100</v>
      </c>
    </row>
    <row r="34" spans="1:8" ht="18.75" x14ac:dyDescent="0.3">
      <c r="A34" s="2"/>
      <c r="B34" s="102" t="s">
        <v>19</v>
      </c>
      <c r="C34" s="102"/>
      <c r="D34" s="102"/>
      <c r="E34" s="2"/>
    </row>
    <row r="35" spans="1:8" ht="18.75" x14ac:dyDescent="0.3">
      <c r="A35" s="2"/>
      <c r="B35" s="102" t="s">
        <v>1068</v>
      </c>
      <c r="C35" s="102"/>
      <c r="D35" s="102"/>
      <c r="E35" s="2"/>
    </row>
    <row r="36" spans="1:8" ht="18.75" x14ac:dyDescent="0.3">
      <c r="A36" s="2"/>
      <c r="B36" s="108" t="s">
        <v>1480</v>
      </c>
      <c r="C36" s="108"/>
      <c r="D36" s="108"/>
      <c r="E36" s="2"/>
    </row>
    <row r="37" spans="1:8" ht="18.75" x14ac:dyDescent="0.3">
      <c r="A37" s="2"/>
      <c r="B37" s="102" t="s">
        <v>1481</v>
      </c>
      <c r="C37" s="102"/>
      <c r="D37" s="102"/>
      <c r="E37" s="2"/>
    </row>
    <row r="38" spans="1:8" ht="18.75" x14ac:dyDescent="0.3">
      <c r="A38" s="2"/>
      <c r="B38" s="108" t="s">
        <v>1605</v>
      </c>
      <c r="C38" s="108"/>
      <c r="D38" s="108"/>
      <c r="E38" s="2"/>
    </row>
    <row r="39" spans="1:8" ht="18.75" x14ac:dyDescent="0.3">
      <c r="A39" s="2"/>
      <c r="B39" s="116"/>
      <c r="C39" s="117"/>
      <c r="D39" s="118"/>
      <c r="E39" s="2"/>
    </row>
    <row r="40" spans="1:8" ht="18.75" x14ac:dyDescent="0.3">
      <c r="A40" s="2"/>
      <c r="B40" s="108" t="s">
        <v>1041</v>
      </c>
      <c r="C40" s="108"/>
      <c r="D40" s="108"/>
      <c r="E40" s="2"/>
    </row>
    <row r="41" spans="1:8" ht="18.75" x14ac:dyDescent="0.3">
      <c r="A41" s="2"/>
      <c r="B41" s="102" t="s">
        <v>1042</v>
      </c>
      <c r="C41" s="102"/>
      <c r="D41" s="102"/>
      <c r="E41" s="2"/>
    </row>
    <row r="42" spans="1:8" ht="18.75" x14ac:dyDescent="0.3">
      <c r="A42" s="2"/>
      <c r="B42" s="102" t="s">
        <v>1090</v>
      </c>
      <c r="C42" s="102"/>
      <c r="D42" s="102"/>
      <c r="E42" s="2"/>
    </row>
    <row r="43" spans="1:8" ht="18.75" x14ac:dyDescent="0.3">
      <c r="A43" s="2"/>
      <c r="B43" s="102" t="s">
        <v>1055</v>
      </c>
      <c r="C43" s="102"/>
      <c r="D43" s="102"/>
      <c r="E43" s="2"/>
    </row>
    <row r="44" spans="1:8" ht="18.75" x14ac:dyDescent="0.3">
      <c r="A44" s="2"/>
      <c r="B44" s="116"/>
      <c r="C44" s="117"/>
      <c r="D44" s="118"/>
      <c r="E44" s="2"/>
    </row>
    <row r="45" spans="1:8" ht="18.75" x14ac:dyDescent="0.3">
      <c r="A45" s="2"/>
      <c r="B45" s="108" t="s">
        <v>29</v>
      </c>
      <c r="C45" s="108"/>
      <c r="D45" s="108"/>
      <c r="E45" s="2"/>
    </row>
    <row r="46" spans="1:8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8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8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27:D27"/>
    <mergeCell ref="B80:D80"/>
    <mergeCell ref="B76:D76"/>
    <mergeCell ref="B77:D77"/>
    <mergeCell ref="B78:D78"/>
    <mergeCell ref="B79:D79"/>
    <mergeCell ref="B39:D39"/>
    <mergeCell ref="B28:D28"/>
    <mergeCell ref="B34:D34"/>
    <mergeCell ref="B35:D35"/>
    <mergeCell ref="B36:D36"/>
    <mergeCell ref="B37:D37"/>
    <mergeCell ref="B38:D38"/>
    <mergeCell ref="B29:D29"/>
    <mergeCell ref="B47:D47"/>
    <mergeCell ref="B48:D48"/>
    <mergeCell ref="A10:E10"/>
    <mergeCell ref="B11:D11"/>
    <mergeCell ref="A12:E12"/>
    <mergeCell ref="B13:D13"/>
    <mergeCell ref="B14:D14"/>
    <mergeCell ref="B15:D15"/>
    <mergeCell ref="B25:D25"/>
    <mergeCell ref="B26:D26"/>
    <mergeCell ref="B50:D50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62:D62"/>
    <mergeCell ref="B30:D30"/>
    <mergeCell ref="B31:D31"/>
    <mergeCell ref="B32:D32"/>
    <mergeCell ref="B33:D33"/>
    <mergeCell ref="B51:D51"/>
    <mergeCell ref="B40:D40"/>
    <mergeCell ref="B41:D41"/>
    <mergeCell ref="B42:D42"/>
    <mergeCell ref="B43:D43"/>
    <mergeCell ref="B44:D44"/>
    <mergeCell ref="B45:D45"/>
    <mergeCell ref="B46:D46"/>
    <mergeCell ref="B49:D49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J5:O5"/>
    <mergeCell ref="F1:H2"/>
    <mergeCell ref="J1:O1"/>
    <mergeCell ref="J2:O2"/>
    <mergeCell ref="F3:H4"/>
    <mergeCell ref="J3:O3"/>
    <mergeCell ref="J4:O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A0DD3F56-57CD-4D95-9C37-EBFB65863989}"/>
    <hyperlink ref="B8:D8" location="'дріт вязальний'!A1" display="Дріт вязальний" xr:uid="{9ED84C0B-A7D3-4826-BEFA-A9464D4117B1}"/>
    <hyperlink ref="B9:D9" location="'дріт вр'!A1" display="Дріт ВР" xr:uid="{F90356F0-A98F-4B3E-A323-16164EC5316F}"/>
    <hyperlink ref="B11:D11" location="двотавр!A1" display="Двотавр" xr:uid="{72106A9F-F2F2-463D-A263-01D3273FB113}"/>
    <hyperlink ref="B13:D13" location="квадрат!R1C1" display="Квадрат стальной" xr:uid="{8F57FD2B-8C2A-42EC-9DF9-E7DE441F63E6}"/>
    <hyperlink ref="B15:D15" location="круг!R1C1" display="Круг стальной" xr:uid="{21CFEA16-4ABD-454F-8515-0F6B32F5EC10}"/>
    <hyperlink ref="B19:D19" location="лист!R1C1" display="Листы:" xr:uid="{F3901FF0-6A7D-4933-893B-032728DF1E6F}"/>
    <hyperlink ref="B20:D20" location="лист!A1" display="Лист сталевий" xr:uid="{5958C17F-C3EF-4807-A4C8-251149782D75}"/>
    <hyperlink ref="B21:D21" location="'лист рифлений'!A1" display="Лист рифлений" xr:uid="{0DC24D3C-7550-44FD-9321-6E4DB546398C}"/>
    <hyperlink ref="B22:D22" location="'лист пвл'!R1C1" display="Лист ПВЛ" xr:uid="{1F61152C-9A4A-452A-9CDB-C212E7448F17}"/>
    <hyperlink ref="B23:D23" location="'лист оцинкований'!A1" display="Лист оцинкований" xr:uid="{D04F2D84-71C6-4E60-B50F-557D131A7AF9}"/>
    <hyperlink ref="B24:D24" location="'лист нержавіючий'!A1" display="Лист нержавіючий" xr:uid="{937B63FF-2D80-46B1-ACF5-13866C02638C}"/>
    <hyperlink ref="B28:D28" location="профнастил!R1C1" display="Профнастил" xr:uid="{DDEA71AB-9BE4-4C11-AC39-A24A52F8E04E}"/>
    <hyperlink ref="B29:D29" location="'преміум профнастил'!A1" display="Преміум профнастил" xr:uid="{368E4270-4741-4B32-99B5-45A9DF510109}"/>
    <hyperlink ref="B30:D30" location="металочерепиця!A1" display="Металочерепиця" xr:uid="{5AF244E4-C805-4F25-B714-2991DE1CBCB2}"/>
    <hyperlink ref="B31:D31" location="'преміум металочерепиця'!A1" display="Преміум металочерепиця" xr:uid="{A43379DE-F60E-4918-A8FF-8E116D1BA58D}"/>
    <hyperlink ref="B32:D32" location="метизы!R1C1" display="Метизы" xr:uid="{3FBECDB7-E893-4141-9B85-2788734E27FA}"/>
    <hyperlink ref="B33:D33" location="'водостічна система'!A1" display="'водостічна система'!A1" xr:uid="{3EE16D40-FE5B-4BC2-A3A2-C1BD855AA8C8}"/>
    <hyperlink ref="B34:D34" location="планки!R1C1" display="Планки" xr:uid="{B96D4D84-2D5A-4F71-985B-59CED0601320}"/>
    <hyperlink ref="B35:D35" location="'утеплювач, ізоляція'!A1" display="Утеплювач, ізоляція" xr:uid="{9D4E92A0-E89F-4889-B375-9C7C7ADE1DD7}"/>
    <hyperlink ref="B38:D38" location="'фальцева покрівля'!A1" display="Фальцева покровля" xr:uid="{6119BCD2-467F-426C-82F2-05C0276A0700}"/>
    <hyperlink ref="B40:D40" location="'сетка сварная в картах'!R1C1" display="Сетка:" xr:uid="{AC8B4479-C40B-4A2F-9F0E-875744C2A138}"/>
    <hyperlink ref="B41:D41" location="'сітка зварна в картах'!A1" display="Сітка зварна в картах" xr:uid="{0B1F8C84-F5A1-4896-A5F2-34054E1F8158}"/>
    <hyperlink ref="B42:D42" location="'сітка зварна в рулоні'!A1" display="Сітка зварна в рулоні" xr:uid="{14942F06-2FBC-4D32-BF33-4B9B33696CB3}"/>
    <hyperlink ref="B43:D43" location="'сітка рабиця'!A1" display="Сітка Рабиця" xr:uid="{AC2FC255-5730-4D2A-8177-5A1A439D642D}"/>
    <hyperlink ref="B45:D45" location="'труба профильная'!R1C1" display="Труба:" xr:uid="{30C5BE64-7601-4DFE-9472-A86977A30F53}"/>
    <hyperlink ref="B46:D46" location="'труба профільна'!A1" display="Труба профільна" xr:uid="{F9A3698A-0729-4626-A897-3CD4FAD4F280}"/>
    <hyperlink ref="B47:D47" location="'труба ел.зв.'!A1" display="Труба електрозварна" xr:uid="{BDF46FCC-F45E-4EDB-BB40-CA69692E064C}"/>
    <hyperlink ref="B48:D48" location="'труба вгп'!R1C1" display="Трубв ВГП ДУ" xr:uid="{A86AF5DF-D7C0-4B1E-875C-196B929D938D}"/>
    <hyperlink ref="B50:D50" location="'труба оцинкована'!A1" display="Труба оцинкована" xr:uid="{5B25D7B9-F580-4797-A836-C5A183B370F8}"/>
    <hyperlink ref="B51:D51" location="'труба нержавіюча'!A1" display="Труба нержавіюча" xr:uid="{63A97065-0A9E-4FF6-AF6B-9363603876BD}"/>
    <hyperlink ref="B57:D57" location="шпилька.гайка.шайба!R1C1" display="Комплектующие" xr:uid="{6D77813D-D80E-4614-8E61-81177DF4AB35}"/>
    <hyperlink ref="B60:D60" location="цвяхи!A1" display="Цвяхи" xr:uid="{4CDAE3E4-A82D-4ADB-8A10-7EB249268863}"/>
    <hyperlink ref="B61:D61" location="'гіпсокартон та профіль'!A1" display="Гіпсокартон та профіль" xr:uid="{3D241F9A-A348-4EA4-8240-5F01CA669E81}"/>
    <hyperlink ref="B62:D62" location="диск!R1C1" display="Диск" xr:uid="{0696FF27-8FEF-480E-BF37-2E92A0A7D1E9}"/>
    <hyperlink ref="B65:D65" location="лакофарбові!A1" display="Лакофарбові" xr:uid="{F70A71E0-56C9-47E2-BD36-14691F441378}"/>
    <hyperlink ref="B66:D66" location="лопата!R1C1" display="Лопата" xr:uid="{0F3FD033-058E-40F6-BC43-5163247278EE}"/>
    <hyperlink ref="B67:D67" location="згони!A1" display="Згони" xr:uid="{7856102D-AFA1-4C2C-9E87-03AEEADF6576}"/>
    <hyperlink ref="B68:D68" location="трійники!A1" display="Трійники" xr:uid="{8A3F924C-8AF4-47E9-A0D3-3934C797C9CE}"/>
    <hyperlink ref="B69:D69" location="різьба!A1" display="Різьба" xr:uid="{D7A2F26E-BB1D-44CE-9FA2-90193E9C8E4E}"/>
    <hyperlink ref="B70:D70" location="муфта!R1C1" display="Муфта" xr:uid="{27FDB757-FD7F-4058-B1C6-7E6D90DCDD9B}"/>
    <hyperlink ref="B71:D71" location="контргайка!R1C1" display="Контргайка" xr:uid="{74B198A3-7818-4D18-B867-87DF39E2DC6C}"/>
    <hyperlink ref="B72:D72" location="фланець!A1" display="Фланець" xr:uid="{5E23C65B-1BE7-4215-A051-E1EC66366F9F}"/>
    <hyperlink ref="B73:D73" location="цемент!R1C1" display="Цемент" xr:uid="{78D9D68D-8E2C-4E15-8D9F-F50B12F98EB1}"/>
    <hyperlink ref="B76:D76" location="'щітка по металу'!A1" display="Щітка по металу" xr:uid="{6BB14222-69A1-41FF-AB91-F37FCA54CBF8}"/>
    <hyperlink ref="B78:D78" location="доставка!R1C1" display="Услуги" xr:uid="{A2BE7571-6346-497B-B70E-906BA3F90737}"/>
    <hyperlink ref="B79:D79" location="доставка!R1C1" display="Доставка" xr:uid="{3ED6E618-E15C-4BC7-B65D-79AE0E82F2ED}"/>
    <hyperlink ref="B80:D80" location="гільйотина!A1" display="Гільйотина  " xr:uid="{97245943-FE35-4CF9-A555-ABDD67612B07}"/>
    <hyperlink ref="B81:D81" location="плазма!R1C1" display="Плазма" xr:uid="{459C4504-45D2-4A69-8397-D75CB27166B0}"/>
    <hyperlink ref="B53:D53" location="швеллер!R1C1" display="Швеллер" xr:uid="{4FE4220D-7706-4B30-BA9B-33BD05A03A1C}"/>
    <hyperlink ref="B54:D54" location="'швелер катаний'!A1" display="Швелер катаний" xr:uid="{764E8857-C2CE-4B50-8026-DD535BC4DCE2}"/>
    <hyperlink ref="B55:D55" location="'швелер гнутий'!A1" display="Швелер гнутий" xr:uid="{060830E1-08A9-4227-8F9B-6EC5E6B63E91}"/>
    <hyperlink ref="B49:D49" location="'труба безшовна'!A1" display="Турба безшовна" xr:uid="{BCC48F2E-D343-475D-B83B-B6B041346E4A}"/>
    <hyperlink ref="B59:D59" location="гайка!R1C1" display="Гайка" xr:uid="{3A7E1A57-69F9-4D16-BE63-ECE69F0B9AE9}"/>
    <hyperlink ref="B74:D74" location="шайба!R1C1" display="Шайба" xr:uid="{91681BE6-3C3A-4E2D-8BCE-2238CA5C0391}"/>
    <hyperlink ref="B75:D75" location="шпилька!R1C1" display="Шпилька" xr:uid="{422B3A99-CD80-44A3-87E5-ABD0B36A9995}"/>
    <hyperlink ref="B26:D26" location="смуга!A1" display="Смуга" xr:uid="{A791BC49-0FCD-4F56-9023-F9C3BB33D7F9}"/>
    <hyperlink ref="B64:D64" location="заглушка!A1" display="Заглушка" xr:uid="{85FAD0B8-05A3-4098-8072-3158E065D4EB}"/>
    <hyperlink ref="B17:D17" location="кутник!A1" display="Кутник" xr:uid="{8C9E2A51-8417-4673-B00E-28B8F966AC5D}"/>
    <hyperlink ref="B58:D58" location="відводи!A1" display="Відводи" xr:uid="{A2CE1E52-5F29-49F1-A5C4-81DDB0CEBF6B}"/>
    <hyperlink ref="B63:D63" location="електроди!A1" display="Електроди" xr:uid="{D2F73604-78FE-4AB1-A773-431AAE6C321A}"/>
    <hyperlink ref="B36:D36" location="штакетник!A1" display="Штакетник" xr:uid="{15A669EC-DEEB-4BEE-947B-6E840F04B992}"/>
    <hyperlink ref="B37:D37" location="'штакетник преміум '!A1" display="Штакетник преміум" xr:uid="{9D564B5D-CCBD-46E5-8EE8-66A806124ADE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" customWidth="1"/>
    <col min="7" max="7" width="18" customWidth="1"/>
    <col min="8" max="8" width="35.85546875" customWidth="1"/>
    <col min="9" max="9" width="17.85546875" customWidth="1"/>
  </cols>
  <sheetData>
    <row r="1" spans="1:16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3" t="s">
        <v>769</v>
      </c>
      <c r="K1" s="103" t="s">
        <v>236</v>
      </c>
      <c r="L1" s="103"/>
      <c r="M1" s="103"/>
      <c r="N1" s="103"/>
      <c r="O1" s="103"/>
      <c r="P1" s="103"/>
    </row>
    <row r="2" spans="1:16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3" t="s">
        <v>44</v>
      </c>
      <c r="K2" s="103" t="s">
        <v>771</v>
      </c>
      <c r="L2" s="103"/>
      <c r="M2" s="103"/>
      <c r="N2" s="103"/>
      <c r="O2" s="103"/>
      <c r="P2" s="103"/>
    </row>
    <row r="3" spans="1:16" ht="15" customHeight="1" x14ac:dyDescent="0.25">
      <c r="A3" s="119"/>
      <c r="B3" s="119"/>
      <c r="C3" s="119"/>
      <c r="D3" s="119"/>
      <c r="E3" s="119"/>
      <c r="F3" s="114" t="s">
        <v>1158</v>
      </c>
      <c r="G3" s="114"/>
      <c r="H3" s="114"/>
      <c r="I3" s="114"/>
      <c r="J3" s="3" t="s">
        <v>45</v>
      </c>
      <c r="K3" s="104" t="s">
        <v>237</v>
      </c>
      <c r="L3" s="103"/>
      <c r="M3" s="103"/>
      <c r="N3" s="103"/>
      <c r="O3" s="103"/>
      <c r="P3" s="103"/>
    </row>
    <row r="4" spans="1:16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3" t="s">
        <v>46</v>
      </c>
      <c r="K4" s="103" t="s">
        <v>772</v>
      </c>
      <c r="L4" s="103"/>
      <c r="M4" s="103"/>
      <c r="N4" s="103"/>
      <c r="O4" s="103"/>
      <c r="P4" s="103"/>
    </row>
    <row r="5" spans="1:16" ht="18.75" x14ac:dyDescent="0.3">
      <c r="A5" s="108" t="s">
        <v>1100</v>
      </c>
      <c r="B5" s="108"/>
      <c r="C5" s="108"/>
      <c r="D5" s="108"/>
      <c r="E5" s="186"/>
      <c r="F5" s="6" t="s">
        <v>1482</v>
      </c>
      <c r="G5" s="6" t="s">
        <v>1483</v>
      </c>
      <c r="H5" s="6" t="s">
        <v>1484</v>
      </c>
      <c r="I5" s="6" t="s">
        <v>1483</v>
      </c>
      <c r="J5" s="13" t="s">
        <v>47</v>
      </c>
      <c r="K5" s="103" t="s">
        <v>238</v>
      </c>
      <c r="L5" s="103"/>
      <c r="M5" s="103"/>
      <c r="N5" s="103"/>
      <c r="O5" s="103"/>
      <c r="P5" s="103"/>
    </row>
    <row r="6" spans="1:16" ht="18.75" x14ac:dyDescent="0.3">
      <c r="A6" s="110"/>
      <c r="B6" s="110"/>
      <c r="C6" s="110"/>
      <c r="D6" s="110"/>
      <c r="E6" s="110"/>
      <c r="F6" s="18" t="s">
        <v>1485</v>
      </c>
      <c r="G6" s="61" t="s">
        <v>1533</v>
      </c>
      <c r="H6" s="18" t="s">
        <v>1486</v>
      </c>
      <c r="I6" s="61" t="s">
        <v>1533</v>
      </c>
    </row>
    <row r="7" spans="1:16" ht="18.75" x14ac:dyDescent="0.3">
      <c r="A7" s="2"/>
      <c r="B7" s="108" t="s">
        <v>0</v>
      </c>
      <c r="C7" s="108"/>
      <c r="D7" s="108"/>
      <c r="E7" s="2"/>
      <c r="F7" s="18" t="s">
        <v>1487</v>
      </c>
      <c r="G7" s="61" t="s">
        <v>1533</v>
      </c>
      <c r="H7" s="18" t="s">
        <v>1488</v>
      </c>
      <c r="I7" s="61" t="s">
        <v>1533</v>
      </c>
    </row>
    <row r="8" spans="1:16" ht="18.75" x14ac:dyDescent="0.3">
      <c r="A8" s="2"/>
      <c r="B8" s="102" t="s">
        <v>1078</v>
      </c>
      <c r="C8" s="102"/>
      <c r="D8" s="102"/>
      <c r="E8" s="2"/>
      <c r="F8" s="18" t="s">
        <v>1489</v>
      </c>
      <c r="G8" s="61" t="s">
        <v>1533</v>
      </c>
      <c r="H8" s="18" t="s">
        <v>1490</v>
      </c>
      <c r="I8" s="61" t="s">
        <v>1533</v>
      </c>
    </row>
    <row r="9" spans="1:16" ht="18.75" x14ac:dyDescent="0.3">
      <c r="A9" s="2"/>
      <c r="B9" s="102" t="s">
        <v>773</v>
      </c>
      <c r="C9" s="102"/>
      <c r="D9" s="102"/>
      <c r="E9" s="2"/>
      <c r="F9" s="18" t="s">
        <v>1491</v>
      </c>
      <c r="G9" s="61" t="s">
        <v>1533</v>
      </c>
      <c r="H9" s="18" t="s">
        <v>1491</v>
      </c>
      <c r="I9" s="61" t="s">
        <v>1533</v>
      </c>
    </row>
    <row r="10" spans="1:16" ht="18.75" x14ac:dyDescent="0.3">
      <c r="A10" s="110"/>
      <c r="B10" s="110"/>
      <c r="C10" s="110"/>
      <c r="D10" s="110"/>
      <c r="E10" s="110"/>
      <c r="F10" s="18" t="s">
        <v>1492</v>
      </c>
      <c r="G10" s="61" t="s">
        <v>1533</v>
      </c>
      <c r="H10" s="18" t="s">
        <v>1492</v>
      </c>
      <c r="I10" s="61" t="s">
        <v>1533</v>
      </c>
    </row>
    <row r="11" spans="1:16" ht="18.75" x14ac:dyDescent="0.3">
      <c r="A11" s="2"/>
      <c r="B11" s="108" t="s">
        <v>777</v>
      </c>
      <c r="C11" s="108"/>
      <c r="D11" s="108"/>
      <c r="E11" s="2"/>
      <c r="F11" s="18" t="s">
        <v>1493</v>
      </c>
      <c r="G11" s="61" t="s">
        <v>1533</v>
      </c>
      <c r="H11" s="18" t="s">
        <v>1493</v>
      </c>
      <c r="I11" s="61" t="s">
        <v>1533</v>
      </c>
    </row>
    <row r="12" spans="1:16" ht="18.75" x14ac:dyDescent="0.3">
      <c r="A12" s="110"/>
      <c r="B12" s="110"/>
      <c r="C12" s="110"/>
      <c r="D12" s="110"/>
      <c r="E12" s="110"/>
      <c r="F12" s="18" t="s">
        <v>1494</v>
      </c>
      <c r="G12" s="61" t="s">
        <v>1533</v>
      </c>
      <c r="H12" s="18" t="s">
        <v>1494</v>
      </c>
      <c r="I12" s="61" t="s">
        <v>1533</v>
      </c>
    </row>
    <row r="13" spans="1:16" ht="18.75" x14ac:dyDescent="0.3">
      <c r="A13" s="2"/>
      <c r="B13" s="108" t="s">
        <v>778</v>
      </c>
      <c r="C13" s="108"/>
      <c r="D13" s="108"/>
      <c r="E13" s="2"/>
      <c r="F13" s="18" t="s">
        <v>1495</v>
      </c>
      <c r="G13" s="61" t="s">
        <v>1533</v>
      </c>
      <c r="H13" s="18" t="s">
        <v>1495</v>
      </c>
      <c r="I13" s="61" t="s">
        <v>1533</v>
      </c>
    </row>
    <row r="14" spans="1:16" ht="18.75" x14ac:dyDescent="0.3">
      <c r="A14" s="2"/>
      <c r="B14" s="116"/>
      <c r="C14" s="117"/>
      <c r="D14" s="118"/>
      <c r="E14" s="2"/>
      <c r="F14" s="18" t="s">
        <v>1496</v>
      </c>
      <c r="G14" s="61" t="s">
        <v>1533</v>
      </c>
      <c r="H14" s="18" t="s">
        <v>1496</v>
      </c>
      <c r="I14" s="61" t="s">
        <v>1533</v>
      </c>
    </row>
    <row r="15" spans="1:16" ht="18.75" x14ac:dyDescent="0.3">
      <c r="A15" s="2"/>
      <c r="B15" s="108" t="s">
        <v>779</v>
      </c>
      <c r="C15" s="108"/>
      <c r="D15" s="108"/>
      <c r="E15" s="2"/>
      <c r="F15" s="18" t="s">
        <v>1497</v>
      </c>
      <c r="G15" s="61" t="s">
        <v>1533</v>
      </c>
      <c r="H15" s="18" t="s">
        <v>1497</v>
      </c>
      <c r="I15" s="61" t="s">
        <v>1533</v>
      </c>
    </row>
    <row r="16" spans="1:16" ht="18.75" x14ac:dyDescent="0.3">
      <c r="A16" s="2"/>
      <c r="B16" s="116"/>
      <c r="C16" s="117"/>
      <c r="D16" s="118"/>
      <c r="E16" s="2"/>
      <c r="F16" s="18" t="s">
        <v>1498</v>
      </c>
      <c r="G16" s="61" t="s">
        <v>1533</v>
      </c>
      <c r="H16" s="18" t="s">
        <v>1498</v>
      </c>
      <c r="I16" s="61" t="s">
        <v>1533</v>
      </c>
    </row>
    <row r="17" spans="1:9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1499</v>
      </c>
      <c r="G17" s="61" t="s">
        <v>1533</v>
      </c>
      <c r="H17" s="18" t="s">
        <v>1499</v>
      </c>
      <c r="I17" s="61" t="s">
        <v>1533</v>
      </c>
    </row>
    <row r="18" spans="1:9" ht="18.75" x14ac:dyDescent="0.3">
      <c r="A18" s="2"/>
      <c r="B18" s="116"/>
      <c r="C18" s="117"/>
      <c r="D18" s="118"/>
      <c r="E18" s="2"/>
      <c r="F18" s="18" t="s">
        <v>1500</v>
      </c>
      <c r="G18" s="61" t="s">
        <v>1533</v>
      </c>
      <c r="H18" s="18" t="s">
        <v>1501</v>
      </c>
      <c r="I18" s="61" t="s">
        <v>1533</v>
      </c>
    </row>
    <row r="19" spans="1:9" ht="18.75" x14ac:dyDescent="0.3">
      <c r="A19" s="2"/>
      <c r="B19" s="108" t="s">
        <v>873</v>
      </c>
      <c r="C19" s="108"/>
      <c r="D19" s="108"/>
      <c r="E19" s="2"/>
      <c r="F19" s="18" t="s">
        <v>1502</v>
      </c>
      <c r="G19" s="61" t="s">
        <v>1533</v>
      </c>
      <c r="H19" s="18" t="s">
        <v>1503</v>
      </c>
      <c r="I19" s="61" t="s">
        <v>1533</v>
      </c>
    </row>
    <row r="20" spans="1:9" ht="18.75" x14ac:dyDescent="0.3">
      <c r="A20" s="2"/>
      <c r="B20" s="102" t="s">
        <v>780</v>
      </c>
      <c r="C20" s="102"/>
      <c r="D20" s="102"/>
      <c r="E20" s="2"/>
      <c r="F20" s="18" t="s">
        <v>1504</v>
      </c>
      <c r="G20" s="61" t="s">
        <v>1533</v>
      </c>
      <c r="H20" s="18" t="s">
        <v>1504</v>
      </c>
      <c r="I20" s="61" t="s">
        <v>1533</v>
      </c>
    </row>
    <row r="21" spans="1:9" ht="18.75" x14ac:dyDescent="0.3">
      <c r="A21" s="2"/>
      <c r="B21" s="102" t="s">
        <v>874</v>
      </c>
      <c r="C21" s="102"/>
      <c r="D21" s="102"/>
      <c r="E21" s="2"/>
      <c r="F21" s="18" t="s">
        <v>1505</v>
      </c>
      <c r="G21" s="61" t="s">
        <v>1533</v>
      </c>
      <c r="H21" s="18" t="s">
        <v>1506</v>
      </c>
      <c r="I21" s="61" t="s">
        <v>1533</v>
      </c>
    </row>
    <row r="22" spans="1:9" ht="18.75" x14ac:dyDescent="0.3">
      <c r="A22" s="2"/>
      <c r="B22" s="102" t="s">
        <v>28</v>
      </c>
      <c r="C22" s="102"/>
      <c r="D22" s="102"/>
      <c r="E22" s="2"/>
      <c r="F22" s="18" t="s">
        <v>1507</v>
      </c>
      <c r="G22" s="61" t="s">
        <v>1533</v>
      </c>
      <c r="H22" s="18" t="s">
        <v>1508</v>
      </c>
      <c r="I22" s="61" t="s">
        <v>1533</v>
      </c>
    </row>
    <row r="23" spans="1:9" ht="18.75" x14ac:dyDescent="0.3">
      <c r="A23" s="2"/>
      <c r="B23" s="102" t="s">
        <v>875</v>
      </c>
      <c r="C23" s="102"/>
      <c r="D23" s="102"/>
      <c r="E23" s="2"/>
      <c r="F23" s="18" t="s">
        <v>1509</v>
      </c>
      <c r="G23" s="61" t="s">
        <v>1533</v>
      </c>
      <c r="H23" s="18" t="s">
        <v>1509</v>
      </c>
      <c r="I23" s="61" t="s">
        <v>1533</v>
      </c>
    </row>
    <row r="24" spans="1:9" ht="18.75" x14ac:dyDescent="0.3">
      <c r="A24" s="2"/>
      <c r="B24" s="102" t="s">
        <v>876</v>
      </c>
      <c r="C24" s="102"/>
      <c r="D24" s="102"/>
      <c r="E24" s="2"/>
      <c r="F24" s="18" t="s">
        <v>1510</v>
      </c>
      <c r="G24" s="61" t="s">
        <v>1533</v>
      </c>
      <c r="H24" s="18" t="s">
        <v>1511</v>
      </c>
      <c r="I24" s="61" t="s">
        <v>1533</v>
      </c>
    </row>
    <row r="25" spans="1:9" ht="18.75" x14ac:dyDescent="0.3">
      <c r="A25" s="2"/>
      <c r="B25" s="116"/>
      <c r="C25" s="117"/>
      <c r="D25" s="118"/>
      <c r="E25" s="2"/>
      <c r="F25" s="18" t="s">
        <v>1512</v>
      </c>
      <c r="G25" s="61" t="s">
        <v>1533</v>
      </c>
      <c r="H25" s="18" t="s">
        <v>1513</v>
      </c>
      <c r="I25" s="61" t="s">
        <v>1533</v>
      </c>
    </row>
    <row r="26" spans="1:9" ht="18.75" x14ac:dyDescent="0.3">
      <c r="A26" s="2"/>
      <c r="B26" s="108" t="s">
        <v>893</v>
      </c>
      <c r="C26" s="108"/>
      <c r="D26" s="108"/>
      <c r="E26" s="2"/>
      <c r="F26" s="18" t="s">
        <v>1514</v>
      </c>
      <c r="G26" s="61" t="s">
        <v>1533</v>
      </c>
      <c r="H26" s="18" t="s">
        <v>1514</v>
      </c>
      <c r="I26" s="61" t="s">
        <v>1533</v>
      </c>
    </row>
    <row r="27" spans="1:9" ht="18.75" x14ac:dyDescent="0.3">
      <c r="A27" s="2"/>
      <c r="B27" s="116"/>
      <c r="C27" s="117"/>
      <c r="D27" s="118"/>
      <c r="E27" s="2"/>
      <c r="F27" s="18" t="s">
        <v>1515</v>
      </c>
      <c r="G27" s="61" t="s">
        <v>1533</v>
      </c>
      <c r="H27" s="18" t="s">
        <v>1515</v>
      </c>
      <c r="I27" s="61" t="s">
        <v>1533</v>
      </c>
    </row>
    <row r="28" spans="1:9" ht="18.75" x14ac:dyDescent="0.3">
      <c r="A28" s="2"/>
      <c r="B28" s="108" t="s">
        <v>18</v>
      </c>
      <c r="C28" s="108"/>
      <c r="D28" s="108"/>
      <c r="E28" s="2"/>
      <c r="F28" s="18" t="s">
        <v>1516</v>
      </c>
      <c r="G28" s="61" t="s">
        <v>1533</v>
      </c>
      <c r="H28" s="18" t="s">
        <v>1516</v>
      </c>
      <c r="I28" s="61" t="s">
        <v>1533</v>
      </c>
    </row>
    <row r="29" spans="1:9" ht="18.75" x14ac:dyDescent="0.3">
      <c r="A29" s="2"/>
      <c r="B29" s="102" t="s">
        <v>1064</v>
      </c>
      <c r="C29" s="102"/>
      <c r="D29" s="102"/>
      <c r="E29" s="2"/>
      <c r="F29" s="18" t="s">
        <v>1517</v>
      </c>
      <c r="G29" s="61" t="s">
        <v>1533</v>
      </c>
      <c r="H29" s="18" t="s">
        <v>1517</v>
      </c>
      <c r="I29" s="61" t="s">
        <v>1533</v>
      </c>
    </row>
    <row r="30" spans="1:9" ht="18.75" x14ac:dyDescent="0.3">
      <c r="A30" s="2"/>
      <c r="B30" s="108" t="s">
        <v>1065</v>
      </c>
      <c r="C30" s="108"/>
      <c r="D30" s="108"/>
      <c r="E30" s="2"/>
      <c r="F30" s="18" t="s">
        <v>1518</v>
      </c>
      <c r="G30" s="61" t="s">
        <v>1533</v>
      </c>
      <c r="H30" s="18" t="s">
        <v>1518</v>
      </c>
      <c r="I30" s="61" t="s">
        <v>1533</v>
      </c>
    </row>
    <row r="31" spans="1:9" ht="18.75" x14ac:dyDescent="0.3">
      <c r="A31" s="2"/>
      <c r="B31" s="102" t="s">
        <v>1066</v>
      </c>
      <c r="C31" s="102"/>
      <c r="D31" s="102"/>
      <c r="E31" s="2"/>
      <c r="F31" s="18" t="s">
        <v>1519</v>
      </c>
      <c r="G31" s="61" t="s">
        <v>1533</v>
      </c>
      <c r="H31" s="18" t="s">
        <v>1519</v>
      </c>
      <c r="I31" s="61" t="s">
        <v>1533</v>
      </c>
    </row>
    <row r="32" spans="1:9" ht="18.75" x14ac:dyDescent="0.3">
      <c r="A32" s="2"/>
      <c r="B32" s="102" t="s">
        <v>1657</v>
      </c>
      <c r="C32" s="102"/>
      <c r="D32" s="102"/>
      <c r="E32" s="2"/>
      <c r="F32" s="18" t="s">
        <v>1520</v>
      </c>
      <c r="G32" s="61" t="s">
        <v>1533</v>
      </c>
      <c r="H32" s="18" t="s">
        <v>1520</v>
      </c>
      <c r="I32" s="61" t="s">
        <v>1533</v>
      </c>
    </row>
    <row r="33" spans="1:9" ht="18.75" x14ac:dyDescent="0.3">
      <c r="A33" s="2"/>
      <c r="B33" s="102" t="s">
        <v>1067</v>
      </c>
      <c r="C33" s="102"/>
      <c r="D33" s="102"/>
      <c r="E33" s="2"/>
      <c r="F33" s="18" t="s">
        <v>1521</v>
      </c>
      <c r="G33" s="61" t="s">
        <v>1533</v>
      </c>
      <c r="H33" s="18" t="s">
        <v>1522</v>
      </c>
      <c r="I33" s="61" t="s">
        <v>1533</v>
      </c>
    </row>
    <row r="34" spans="1:9" ht="18.75" x14ac:dyDescent="0.3">
      <c r="A34" s="2"/>
      <c r="B34" s="102" t="s">
        <v>19</v>
      </c>
      <c r="C34" s="102"/>
      <c r="D34" s="102"/>
      <c r="E34" s="2"/>
      <c r="F34" s="18" t="s">
        <v>1523</v>
      </c>
      <c r="G34" s="61" t="s">
        <v>1533</v>
      </c>
      <c r="H34" s="18" t="s">
        <v>1521</v>
      </c>
      <c r="I34" s="61" t="s">
        <v>1533</v>
      </c>
    </row>
    <row r="35" spans="1:9" ht="18.75" x14ac:dyDescent="0.3">
      <c r="A35" s="2"/>
      <c r="B35" s="102" t="s">
        <v>1068</v>
      </c>
      <c r="C35" s="102"/>
      <c r="D35" s="102"/>
      <c r="E35" s="2"/>
      <c r="F35" s="18" t="s">
        <v>1524</v>
      </c>
      <c r="G35" s="61" t="s">
        <v>1533</v>
      </c>
      <c r="H35" s="18" t="s">
        <v>1525</v>
      </c>
      <c r="I35" s="61" t="s">
        <v>1533</v>
      </c>
    </row>
    <row r="36" spans="1:9" ht="18.75" x14ac:dyDescent="0.3">
      <c r="A36" s="2"/>
      <c r="B36" s="108" t="s">
        <v>1480</v>
      </c>
      <c r="C36" s="108"/>
      <c r="D36" s="108"/>
      <c r="E36" s="2"/>
      <c r="F36" s="18" t="s">
        <v>1526</v>
      </c>
      <c r="G36" s="61" t="s">
        <v>1533</v>
      </c>
      <c r="H36" s="18" t="s">
        <v>1527</v>
      </c>
      <c r="I36" s="61" t="s">
        <v>1533</v>
      </c>
    </row>
    <row r="37" spans="1:9" ht="18.75" x14ac:dyDescent="0.3">
      <c r="A37" s="2"/>
      <c r="B37" s="102" t="s">
        <v>1481</v>
      </c>
      <c r="C37" s="102"/>
      <c r="D37" s="102"/>
      <c r="E37" s="2"/>
      <c r="F37" s="18" t="s">
        <v>1528</v>
      </c>
      <c r="G37" s="61" t="s">
        <v>1533</v>
      </c>
      <c r="H37" s="18" t="s">
        <v>1529</v>
      </c>
      <c r="I37" s="61" t="s">
        <v>1533</v>
      </c>
    </row>
    <row r="38" spans="1:9" ht="18.75" x14ac:dyDescent="0.3">
      <c r="A38" s="2"/>
      <c r="B38" s="108" t="s">
        <v>1605</v>
      </c>
      <c r="C38" s="108"/>
      <c r="D38" s="108"/>
      <c r="E38" s="2"/>
      <c r="F38" s="18" t="s">
        <v>1530</v>
      </c>
      <c r="G38" s="61" t="s">
        <v>1533</v>
      </c>
      <c r="H38" s="18" t="s">
        <v>1531</v>
      </c>
      <c r="I38" s="61" t="s">
        <v>1533</v>
      </c>
    </row>
    <row r="39" spans="1:9" ht="18.75" x14ac:dyDescent="0.3">
      <c r="A39" s="2"/>
      <c r="B39" s="116"/>
      <c r="C39" s="117"/>
      <c r="D39" s="118"/>
      <c r="E39" s="2"/>
      <c r="H39" s="18" t="s">
        <v>1532</v>
      </c>
      <c r="I39" s="61" t="s">
        <v>1533</v>
      </c>
    </row>
    <row r="40" spans="1:9" ht="18.75" x14ac:dyDescent="0.3">
      <c r="A40" s="2"/>
      <c r="B40" s="108" t="s">
        <v>1041</v>
      </c>
      <c r="C40" s="108"/>
      <c r="D40" s="108"/>
      <c r="E40" s="2"/>
    </row>
    <row r="41" spans="1:9" ht="18.75" x14ac:dyDescent="0.3">
      <c r="A41" s="2"/>
      <c r="B41" s="102" t="s">
        <v>1042</v>
      </c>
      <c r="C41" s="102"/>
      <c r="D41" s="102"/>
      <c r="E41" s="2"/>
    </row>
    <row r="42" spans="1:9" ht="18.75" x14ac:dyDescent="0.3">
      <c r="A42" s="2"/>
      <c r="B42" s="102" t="s">
        <v>1090</v>
      </c>
      <c r="C42" s="102"/>
      <c r="D42" s="102"/>
      <c r="E42" s="2"/>
    </row>
    <row r="43" spans="1:9" ht="18.75" x14ac:dyDescent="0.3">
      <c r="A43" s="2"/>
      <c r="B43" s="102" t="s">
        <v>1055</v>
      </c>
      <c r="C43" s="102"/>
      <c r="D43" s="102"/>
      <c r="E43" s="2"/>
    </row>
    <row r="44" spans="1:9" ht="18.75" x14ac:dyDescent="0.3">
      <c r="A44" s="2"/>
      <c r="B44" s="116"/>
      <c r="C44" s="117"/>
      <c r="D44" s="118"/>
      <c r="E44" s="2"/>
    </row>
    <row r="45" spans="1:9" ht="18.75" x14ac:dyDescent="0.3">
      <c r="A45" s="2"/>
      <c r="B45" s="108" t="s">
        <v>29</v>
      </c>
      <c r="C45" s="108"/>
      <c r="D45" s="108"/>
      <c r="E45" s="2"/>
    </row>
    <row r="46" spans="1:9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9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9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80:D80"/>
    <mergeCell ref="B76:D76"/>
    <mergeCell ref="B77:D77"/>
    <mergeCell ref="B78:D78"/>
    <mergeCell ref="B79:D79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A10:E10"/>
    <mergeCell ref="B11:D11"/>
    <mergeCell ref="A12:E12"/>
    <mergeCell ref="B13:D13"/>
    <mergeCell ref="B14:D14"/>
    <mergeCell ref="B15:D15"/>
    <mergeCell ref="B20:D20"/>
    <mergeCell ref="B21:D21"/>
    <mergeCell ref="B62:D62"/>
    <mergeCell ref="B50:D50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K5:P5"/>
    <mergeCell ref="F1:I2"/>
    <mergeCell ref="K1:P1"/>
    <mergeCell ref="K2:P2"/>
    <mergeCell ref="F3:I4"/>
    <mergeCell ref="K3:P3"/>
    <mergeCell ref="K4:P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5075FB8B-1B10-4567-91B4-E55FDC27D312}"/>
    <hyperlink ref="B8:D8" location="'дріт вязальний'!A1" display="Дріт вязальний" xr:uid="{5205D82F-BF77-4B15-87D0-B2E4632263BA}"/>
    <hyperlink ref="B9:D9" location="'дріт вр'!A1" display="Дріт ВР" xr:uid="{22BDB883-2627-4053-9021-E339090F46FC}"/>
    <hyperlink ref="B11:D11" location="двотавр!A1" display="Двотавр" xr:uid="{F601B7BF-2867-47CB-94DD-3844D0CE9B72}"/>
    <hyperlink ref="B13:D13" location="квадрат!R1C1" display="Квадрат стальной" xr:uid="{016BCAB9-9F96-4722-BE1A-58598146A937}"/>
    <hyperlink ref="B15:D15" location="круг!R1C1" display="Круг стальной" xr:uid="{1B3AD195-4BD6-426A-8F9F-A18B707D2C28}"/>
    <hyperlink ref="B19:D19" location="лист!R1C1" display="Листы:" xr:uid="{DF571124-9BFB-4C79-B97E-50F50516F1A5}"/>
    <hyperlink ref="B20:D20" location="лист!A1" display="Лист сталевий" xr:uid="{12912F6B-7FF9-4F80-BB1F-96DBD8B21F89}"/>
    <hyperlink ref="B21:D21" location="'лист рифлений'!A1" display="Лист рифлений" xr:uid="{F6EA4639-5E29-4410-8162-B208FC99951F}"/>
    <hyperlink ref="B22:D22" location="'лист пвл'!R1C1" display="Лист ПВЛ" xr:uid="{99C17F4E-CCA7-4F08-B6F7-D4D11793ECC3}"/>
    <hyperlink ref="B23:D23" location="'лист оцинкований'!A1" display="Лист оцинкований" xr:uid="{546A6C2C-266C-4A02-A84B-3D2E1B53BDBE}"/>
    <hyperlink ref="B24:D24" location="'лист нержавіючий'!A1" display="Лист нержавіючий" xr:uid="{EE15ADB0-6A31-449B-B9F7-80FDB55DED5B}"/>
    <hyperlink ref="B28:D28" location="профнастил!R1C1" display="Профнастил" xr:uid="{69135799-593A-4F15-8647-482737FC93DC}"/>
    <hyperlink ref="B29:D29" location="'преміум профнастил'!A1" display="Преміум профнастил" xr:uid="{155280FF-B61D-474E-A48A-31268ACBFFD8}"/>
    <hyperlink ref="B30:D30" location="металочерепиця!A1" display="Металочерепиця" xr:uid="{E84E6C4F-6529-4749-8AE7-A3C45E0DD45C}"/>
    <hyperlink ref="B31:D31" location="'преміум металочерепиця'!A1" display="Преміум металочерепиця" xr:uid="{73AAC60D-9A8B-4B3B-A070-E2BD9EC6F20C}"/>
    <hyperlink ref="B32:D32" location="метизы!R1C1" display="Метизы" xr:uid="{F8C508BA-3CD0-4240-B0F3-03F3D94F0DEB}"/>
    <hyperlink ref="B33:D33" location="'водостічна система'!A1" display="'водостічна система'!A1" xr:uid="{B699D9F8-0A8B-493F-B00B-9D0C281C97D0}"/>
    <hyperlink ref="B34:D34" location="планки!R1C1" display="Планки" xr:uid="{881D81B5-0A08-4820-9226-105C187EC536}"/>
    <hyperlink ref="B35:D35" location="'утеплювач, ізоляція'!A1" display="Утеплювач, ізоляція" xr:uid="{B1FCE294-44F1-4BE9-AAFF-A78A05BC8CA6}"/>
    <hyperlink ref="B38:D38" location="'фальцева покрівля'!A1" display="Фальцева покровля" xr:uid="{B4FED5BE-0189-442E-8027-1BF2139B3ED3}"/>
    <hyperlink ref="B40:D40" location="'сетка сварная в картах'!R1C1" display="Сетка:" xr:uid="{BC5E17F8-2368-46AA-8B79-04BD6AAD5760}"/>
    <hyperlink ref="B41:D41" location="'сітка зварна в картах'!A1" display="Сітка зварна в картах" xr:uid="{8EED7C0F-41A8-4D3D-995B-80C04E75BE3C}"/>
    <hyperlink ref="B42:D42" location="'сітка зварна в рулоні'!A1" display="Сітка зварна в рулоні" xr:uid="{89158586-549C-4B7B-9103-33A5E74A88F9}"/>
    <hyperlink ref="B43:D43" location="'сітка рабиця'!A1" display="Сітка Рабиця" xr:uid="{B677E01F-0B7C-4305-8E34-B8C91BFF27BE}"/>
    <hyperlink ref="B45:D45" location="'труба профильная'!R1C1" display="Труба:" xr:uid="{44F8FB23-41B0-4B54-81CF-93412FA72B77}"/>
    <hyperlink ref="B46:D46" location="'труба профільна'!A1" display="Труба профільна" xr:uid="{F56E6F2B-A24C-4DC6-BEC3-FB6A831F0F0D}"/>
    <hyperlink ref="B47:D47" location="'труба ел.зв.'!A1" display="Труба електрозварна" xr:uid="{C7A17B6F-2BF5-467D-A472-40240B9EF5C0}"/>
    <hyperlink ref="B48:D48" location="'труба вгп'!R1C1" display="Трубв ВГП ДУ" xr:uid="{74C8824E-CB15-4A89-B7DE-B083EC72C3F3}"/>
    <hyperlink ref="B50:D50" location="'труба оцинкована'!A1" display="Труба оцинкована" xr:uid="{61AB8EC8-3F4D-44EE-8837-65C6DC38D3FF}"/>
    <hyperlink ref="B51:D51" location="'труба нержавіюча'!A1" display="Труба нержавіюча" xr:uid="{8504717D-DB87-4255-B473-A343B7710575}"/>
    <hyperlink ref="B57:D57" location="шпилька.гайка.шайба!R1C1" display="Комплектующие" xr:uid="{99FD030C-A9C2-4290-8C71-062EFA04CC3D}"/>
    <hyperlink ref="B60:D60" location="цвяхи!A1" display="Цвяхи" xr:uid="{AC85C766-495E-4EB8-A0C4-99C44D024165}"/>
    <hyperlink ref="B61:D61" location="'гіпсокартон та профіль'!A1" display="Гіпсокартон та профіль" xr:uid="{566A290D-26AB-4194-B9C0-F80CA3B51727}"/>
    <hyperlink ref="B62:D62" location="диск!R1C1" display="Диск" xr:uid="{97DA5C35-3763-497C-BD49-9E20A9204D80}"/>
    <hyperlink ref="B65:D65" location="лакофарбові!A1" display="Лакофарбові" xr:uid="{DCECB6C0-8893-4F36-8990-0322978CA129}"/>
    <hyperlink ref="B66:D66" location="лопата!R1C1" display="Лопата" xr:uid="{C49E4E55-6562-4473-8674-1F00E35C9557}"/>
    <hyperlink ref="B67:D67" location="згони!A1" display="Згони" xr:uid="{141E8032-F2A8-4A1E-9BFF-1F08607E97EA}"/>
    <hyperlink ref="B68:D68" location="трійники!A1" display="Трійники" xr:uid="{C7F7D385-1A80-49AC-BDEF-6E4AB9530AEF}"/>
    <hyperlink ref="B69:D69" location="різьба!A1" display="Різьба" xr:uid="{52645F0A-80C4-44BD-ADB4-3E7401FCBF5F}"/>
    <hyperlink ref="B70:D70" location="муфта!R1C1" display="Муфта" xr:uid="{519B601E-6270-47C6-84FE-5A44DF6832AC}"/>
    <hyperlink ref="B71:D71" location="контргайка!R1C1" display="Контргайка" xr:uid="{8CB4563D-1041-4AB6-9E19-D2989F75F3EC}"/>
    <hyperlink ref="B72:D72" location="фланець!A1" display="Фланець" xr:uid="{9687FCD3-C170-4668-BC2E-82A87E89A814}"/>
    <hyperlink ref="B73:D73" location="цемент!R1C1" display="Цемент" xr:uid="{CBE55A1C-85DA-4172-9596-68AFDC2A65A7}"/>
    <hyperlink ref="B76:D76" location="'щітка по металу'!A1" display="Щітка по металу" xr:uid="{B83F8C20-4625-47FF-800C-68A3C79262C8}"/>
    <hyperlink ref="B78:D78" location="доставка!R1C1" display="Услуги" xr:uid="{A8B19F47-C53C-407E-8BEA-7CCA8C13F345}"/>
    <hyperlink ref="B79:D79" location="доставка!R1C1" display="Доставка" xr:uid="{4810F278-211E-4BE8-90ED-69E3E4840910}"/>
    <hyperlink ref="B80:D80" location="гільйотина!A1" display="Гільйотина  " xr:uid="{58B92473-F721-42BA-A985-2E6DAB0A4E20}"/>
    <hyperlink ref="B81:D81" location="плазма!R1C1" display="Плазма" xr:uid="{9407B210-237F-495A-9E34-3F05D3990080}"/>
    <hyperlink ref="B53:D53" location="швеллер!R1C1" display="Швеллер" xr:uid="{4B998E57-548D-433D-950B-1E14FAFC1172}"/>
    <hyperlink ref="B54:D54" location="'швелер катаний'!A1" display="Швелер катаний" xr:uid="{183E17B7-953D-46AD-9AA1-886B95AC1705}"/>
    <hyperlink ref="B55:D55" location="'швелер гнутий'!A1" display="Швелер гнутий" xr:uid="{6EFDA5C3-2C8A-46F0-B22D-D596CDDD2FD2}"/>
    <hyperlink ref="B49:D49" location="'труба безшовна'!A1" display="Турба безшовна" xr:uid="{0B471229-7411-4C99-A80E-44161A5D83A7}"/>
    <hyperlink ref="B59:D59" location="гайка!R1C1" display="Гайка" xr:uid="{5CF0997C-FD28-44E8-B753-E20CA64D7D95}"/>
    <hyperlink ref="B74:D74" location="шайба!R1C1" display="Шайба" xr:uid="{B5969BC8-66D6-4760-AEE0-2901EFF229DD}"/>
    <hyperlink ref="B75:D75" location="шпилька!R1C1" display="Шпилька" xr:uid="{E7B648F7-22F4-4028-A9D1-1D82ADBD1813}"/>
    <hyperlink ref="B26:D26" location="смуга!A1" display="Смуга" xr:uid="{E7B43E03-FAE3-42D4-9778-86A1671A2751}"/>
    <hyperlink ref="B64:D64" location="заглушка!A1" display="Заглушка" xr:uid="{10C3221F-897B-4DF3-A966-3E3BC01D2387}"/>
    <hyperlink ref="B17:D17" location="кутник!A1" display="Кутник" xr:uid="{1AE26205-10A0-4BC4-8A36-483AD0928546}"/>
    <hyperlink ref="B58:D58" location="відводи!A1" display="Відводи" xr:uid="{1FB8008C-25D4-4370-8699-DE18C73C04DD}"/>
    <hyperlink ref="B63:D63" location="електроди!A1" display="Електроди" xr:uid="{748DC18C-B66A-4C88-8AC5-637AF3FC29F1}"/>
    <hyperlink ref="B36:D36" location="штакетник!A1" display="Штакетник" xr:uid="{1BC5F76D-C733-4562-8846-B6CFF69D823D}"/>
    <hyperlink ref="B37:D37" location="'штакетник преміум '!A1" display="Штакетник преміум" xr:uid="{2B3A16BC-90F2-4A2C-95A4-392E86285F09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4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267"/>
      <c r="O1" s="270"/>
      <c r="P1" s="270"/>
      <c r="Q1" s="270"/>
      <c r="R1" s="3" t="s">
        <v>769</v>
      </c>
      <c r="S1" s="103" t="s">
        <v>236</v>
      </c>
      <c r="T1" s="103"/>
      <c r="U1" s="103"/>
      <c r="V1" s="103"/>
      <c r="W1" s="103"/>
      <c r="X1" s="103"/>
    </row>
    <row r="2" spans="1:24" x14ac:dyDescent="0.25">
      <c r="A2" s="119"/>
      <c r="B2" s="119"/>
      <c r="C2" s="119"/>
      <c r="D2" s="119"/>
      <c r="E2" s="119"/>
      <c r="F2" s="113"/>
      <c r="G2" s="113"/>
      <c r="H2" s="268"/>
      <c r="I2" s="268"/>
      <c r="J2" s="268"/>
      <c r="K2" s="268"/>
      <c r="L2" s="268"/>
      <c r="M2" s="268"/>
      <c r="N2" s="148"/>
      <c r="O2" s="270"/>
      <c r="P2" s="270"/>
      <c r="Q2" s="270"/>
      <c r="R2" s="3" t="s">
        <v>44</v>
      </c>
      <c r="S2" s="103" t="s">
        <v>771</v>
      </c>
      <c r="T2" s="103"/>
      <c r="U2" s="103"/>
      <c r="V2" s="103"/>
      <c r="W2" s="103"/>
      <c r="X2" s="103"/>
    </row>
    <row r="3" spans="1:24" ht="15" customHeight="1" x14ac:dyDescent="0.25">
      <c r="A3" s="119"/>
      <c r="B3" s="119"/>
      <c r="C3" s="119"/>
      <c r="D3" s="119"/>
      <c r="E3" s="119"/>
      <c r="F3" s="154" t="s">
        <v>19</v>
      </c>
      <c r="G3" s="156"/>
      <c r="H3" s="269" t="s">
        <v>1159</v>
      </c>
      <c r="I3" s="269"/>
      <c r="J3" s="269"/>
      <c r="K3" s="269"/>
      <c r="L3" s="269"/>
      <c r="M3" s="269"/>
      <c r="N3" s="269"/>
      <c r="O3" s="269"/>
      <c r="P3" s="269"/>
      <c r="Q3" s="269"/>
      <c r="R3" s="3" t="s">
        <v>45</v>
      </c>
      <c r="S3" s="104" t="s">
        <v>237</v>
      </c>
      <c r="T3" s="103"/>
      <c r="U3" s="103"/>
      <c r="V3" s="103"/>
      <c r="W3" s="103"/>
      <c r="X3" s="103"/>
    </row>
    <row r="4" spans="1:24" ht="15" customHeight="1" x14ac:dyDescent="0.25">
      <c r="A4" s="119"/>
      <c r="B4" s="119"/>
      <c r="C4" s="119"/>
      <c r="D4" s="119"/>
      <c r="E4" s="119"/>
      <c r="F4" s="157"/>
      <c r="G4" s="15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3" t="s">
        <v>46</v>
      </c>
      <c r="S4" s="103" t="s">
        <v>772</v>
      </c>
      <c r="T4" s="103"/>
      <c r="U4" s="103"/>
      <c r="V4" s="103"/>
      <c r="W4" s="103"/>
      <c r="X4" s="103"/>
    </row>
    <row r="5" spans="1:24" ht="18.75" x14ac:dyDescent="0.3">
      <c r="A5" s="108" t="s">
        <v>1100</v>
      </c>
      <c r="B5" s="108"/>
      <c r="C5" s="108"/>
      <c r="D5" s="108"/>
      <c r="E5" s="108"/>
      <c r="F5" s="111" t="s">
        <v>129</v>
      </c>
      <c r="G5" s="112"/>
      <c r="H5" s="6">
        <v>86</v>
      </c>
      <c r="I5" s="6">
        <v>96</v>
      </c>
      <c r="J5" s="6">
        <v>125</v>
      </c>
      <c r="K5" s="6">
        <v>156</v>
      </c>
      <c r="L5" s="6">
        <v>208</v>
      </c>
      <c r="M5" s="6">
        <v>250</v>
      </c>
      <c r="N5" s="6">
        <v>312</v>
      </c>
      <c r="O5" s="8">
        <v>416</v>
      </c>
      <c r="P5" s="6">
        <v>625</v>
      </c>
      <c r="Q5" s="6">
        <v>1250</v>
      </c>
      <c r="R5" s="13" t="s">
        <v>47</v>
      </c>
      <c r="S5" s="103" t="s">
        <v>238</v>
      </c>
      <c r="T5" s="103"/>
      <c r="U5" s="103"/>
      <c r="V5" s="103"/>
      <c r="W5" s="103"/>
      <c r="X5" s="103"/>
    </row>
    <row r="6" spans="1:24" ht="18.75" x14ac:dyDescent="0.3">
      <c r="A6" s="110"/>
      <c r="B6" s="110"/>
      <c r="C6" s="110"/>
      <c r="D6" s="110"/>
      <c r="E6" s="110"/>
      <c r="F6" s="129" t="s">
        <v>1373</v>
      </c>
      <c r="G6" s="129"/>
      <c r="H6" s="33">
        <v>57</v>
      </c>
      <c r="I6" s="33">
        <v>63</v>
      </c>
      <c r="J6" s="33">
        <v>83</v>
      </c>
      <c r="K6" s="33">
        <v>103</v>
      </c>
      <c r="L6" s="33">
        <v>137</v>
      </c>
      <c r="M6" s="33">
        <v>165</v>
      </c>
      <c r="N6" s="33">
        <v>206</v>
      </c>
      <c r="O6" s="33">
        <v>274</v>
      </c>
      <c r="P6" s="33">
        <v>412</v>
      </c>
      <c r="Q6" s="33">
        <v>823</v>
      </c>
    </row>
    <row r="7" spans="1:24" ht="18.75" x14ac:dyDescent="0.3">
      <c r="A7" s="2"/>
      <c r="B7" s="108" t="s">
        <v>0</v>
      </c>
      <c r="C7" s="108"/>
      <c r="D7" s="108"/>
      <c r="E7" s="2"/>
      <c r="F7" s="129" t="s">
        <v>1374</v>
      </c>
      <c r="G7" s="129"/>
      <c r="H7" s="33">
        <v>65</v>
      </c>
      <c r="I7" s="33">
        <v>70</v>
      </c>
      <c r="J7" s="33">
        <v>92</v>
      </c>
      <c r="K7" s="33">
        <v>115</v>
      </c>
      <c r="L7" s="33">
        <v>150</v>
      </c>
      <c r="M7" s="33">
        <v>185</v>
      </c>
      <c r="N7" s="33">
        <v>225</v>
      </c>
      <c r="O7" s="33">
        <v>302</v>
      </c>
      <c r="P7" s="33">
        <v>450</v>
      </c>
      <c r="Q7" s="33">
        <v>890</v>
      </c>
    </row>
    <row r="8" spans="1:24" ht="18.75" x14ac:dyDescent="0.3">
      <c r="A8" s="2"/>
      <c r="B8" s="102" t="s">
        <v>1078</v>
      </c>
      <c r="C8" s="102"/>
      <c r="D8" s="102"/>
      <c r="E8" s="2"/>
      <c r="F8" s="129" t="s">
        <v>1375</v>
      </c>
      <c r="G8" s="129"/>
      <c r="H8" s="33">
        <v>59</v>
      </c>
      <c r="I8" s="33">
        <v>65</v>
      </c>
      <c r="J8" s="33">
        <v>86</v>
      </c>
      <c r="K8" s="33">
        <v>106</v>
      </c>
      <c r="L8" s="33">
        <v>142</v>
      </c>
      <c r="M8" s="33">
        <v>170</v>
      </c>
      <c r="N8" s="33">
        <v>212</v>
      </c>
      <c r="O8" s="33">
        <v>283</v>
      </c>
      <c r="P8" s="33">
        <v>425</v>
      </c>
      <c r="Q8" s="33">
        <v>849</v>
      </c>
    </row>
    <row r="9" spans="1:24" ht="18.75" x14ac:dyDescent="0.3">
      <c r="A9" s="2"/>
      <c r="B9" s="102" t="s">
        <v>773</v>
      </c>
      <c r="C9" s="102"/>
      <c r="D9" s="102"/>
      <c r="E9" s="2"/>
      <c r="F9" s="129" t="s">
        <v>1376</v>
      </c>
      <c r="G9" s="129"/>
      <c r="H9" s="33">
        <v>65</v>
      </c>
      <c r="I9" s="33">
        <v>71</v>
      </c>
      <c r="J9" s="33">
        <v>94</v>
      </c>
      <c r="K9" s="33">
        <v>117</v>
      </c>
      <c r="L9" s="33">
        <v>155</v>
      </c>
      <c r="M9" s="33">
        <v>187</v>
      </c>
      <c r="N9" s="33">
        <v>233</v>
      </c>
      <c r="O9" s="33">
        <v>310</v>
      </c>
      <c r="P9" s="33">
        <v>466</v>
      </c>
      <c r="Q9" s="33">
        <v>932</v>
      </c>
    </row>
    <row r="10" spans="1:24" ht="18.75" x14ac:dyDescent="0.3">
      <c r="A10" s="110"/>
      <c r="B10" s="110"/>
      <c r="C10" s="110"/>
      <c r="D10" s="110"/>
      <c r="E10" s="110"/>
      <c r="F10" s="129" t="s">
        <v>1121</v>
      </c>
      <c r="G10" s="129"/>
      <c r="H10" s="33">
        <v>78</v>
      </c>
      <c r="I10" s="33">
        <v>87</v>
      </c>
      <c r="J10" s="33">
        <v>115</v>
      </c>
      <c r="K10" s="33">
        <v>142</v>
      </c>
      <c r="L10" s="33">
        <v>189</v>
      </c>
      <c r="M10" s="33">
        <v>227</v>
      </c>
      <c r="N10" s="33">
        <v>283</v>
      </c>
      <c r="O10" s="33">
        <v>377</v>
      </c>
      <c r="P10" s="33">
        <v>567</v>
      </c>
      <c r="Q10" s="33">
        <v>1133</v>
      </c>
    </row>
    <row r="11" spans="1:24" ht="18.75" x14ac:dyDescent="0.3">
      <c r="A11" s="2"/>
      <c r="B11" s="108" t="s">
        <v>777</v>
      </c>
      <c r="C11" s="108"/>
      <c r="D11" s="108"/>
      <c r="E11" s="2"/>
      <c r="F11" s="129" t="s">
        <v>1377</v>
      </c>
      <c r="G11" s="129"/>
      <c r="H11" s="33">
        <v>77</v>
      </c>
      <c r="I11" s="33">
        <v>85</v>
      </c>
      <c r="J11" s="33">
        <v>113</v>
      </c>
      <c r="K11" s="33">
        <v>139</v>
      </c>
      <c r="L11" s="33">
        <v>186</v>
      </c>
      <c r="M11" s="33">
        <v>223</v>
      </c>
      <c r="N11" s="33">
        <v>278</v>
      </c>
      <c r="O11" s="33">
        <v>371</v>
      </c>
      <c r="P11" s="33">
        <v>557</v>
      </c>
      <c r="Q11" s="33">
        <v>1112</v>
      </c>
    </row>
    <row r="12" spans="1:24" ht="18.75" x14ac:dyDescent="0.3">
      <c r="A12" s="110"/>
      <c r="B12" s="110"/>
      <c r="C12" s="110"/>
      <c r="D12" s="110"/>
      <c r="E12" s="110"/>
      <c r="F12" s="129" t="s">
        <v>1378</v>
      </c>
      <c r="G12" s="129"/>
      <c r="H12" s="33">
        <v>69</v>
      </c>
      <c r="I12" s="33">
        <v>76</v>
      </c>
      <c r="J12" s="33">
        <v>101</v>
      </c>
      <c r="K12" s="33">
        <v>125</v>
      </c>
      <c r="L12" s="33">
        <v>166</v>
      </c>
      <c r="M12" s="33">
        <v>200</v>
      </c>
      <c r="N12" s="33">
        <v>250</v>
      </c>
      <c r="O12" s="33">
        <v>333</v>
      </c>
      <c r="P12" s="33">
        <v>499</v>
      </c>
      <c r="Q12" s="33">
        <v>998</v>
      </c>
    </row>
    <row r="13" spans="1:24" ht="18.75" x14ac:dyDescent="0.3">
      <c r="A13" s="2"/>
      <c r="B13" s="108" t="s">
        <v>778</v>
      </c>
      <c r="C13" s="108"/>
      <c r="D13" s="108"/>
      <c r="E13" s="2"/>
      <c r="F13" s="129" t="s">
        <v>1365</v>
      </c>
      <c r="G13" s="129"/>
      <c r="H13" s="33">
        <v>89</v>
      </c>
      <c r="I13" s="33">
        <v>99</v>
      </c>
      <c r="J13" s="33">
        <v>131</v>
      </c>
      <c r="K13" s="33">
        <v>162</v>
      </c>
      <c r="L13" s="33">
        <v>215</v>
      </c>
      <c r="M13" s="33">
        <v>259</v>
      </c>
      <c r="N13" s="33">
        <v>323</v>
      </c>
      <c r="O13" s="33">
        <v>430</v>
      </c>
      <c r="P13" s="33">
        <v>645</v>
      </c>
      <c r="Q13" s="33">
        <v>1290</v>
      </c>
    </row>
    <row r="14" spans="1:24" ht="18.75" x14ac:dyDescent="0.3">
      <c r="A14" s="2"/>
      <c r="B14" s="116"/>
      <c r="C14" s="117"/>
      <c r="D14" s="118"/>
      <c r="E14" s="2"/>
      <c r="F14" s="129" t="s">
        <v>1379</v>
      </c>
      <c r="G14" s="129"/>
      <c r="H14" s="33">
        <v>88</v>
      </c>
      <c r="I14" s="33">
        <v>97</v>
      </c>
      <c r="J14" s="33">
        <v>129</v>
      </c>
      <c r="K14" s="33">
        <v>159</v>
      </c>
      <c r="L14" s="33">
        <v>212</v>
      </c>
      <c r="M14" s="33">
        <v>255</v>
      </c>
      <c r="N14" s="33">
        <v>318</v>
      </c>
      <c r="O14" s="33">
        <v>423</v>
      </c>
      <c r="P14" s="33">
        <v>636</v>
      </c>
      <c r="Q14" s="33">
        <v>1270</v>
      </c>
    </row>
    <row r="15" spans="1:24" ht="18.75" x14ac:dyDescent="0.3">
      <c r="A15" s="2"/>
      <c r="B15" s="108" t="s">
        <v>779</v>
      </c>
      <c r="C15" s="108"/>
      <c r="D15" s="108"/>
      <c r="E15" s="2"/>
    </row>
    <row r="16" spans="1:2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7">
    <mergeCell ref="B80:D80"/>
    <mergeCell ref="B76:D76"/>
    <mergeCell ref="B77:D77"/>
    <mergeCell ref="B78:D78"/>
    <mergeCell ref="B79:D7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1:E4"/>
    <mergeCell ref="A5:E5"/>
    <mergeCell ref="A6:E6"/>
    <mergeCell ref="B7:D7"/>
    <mergeCell ref="B8:D8"/>
    <mergeCell ref="B15:D15"/>
    <mergeCell ref="B9:D9"/>
    <mergeCell ref="A10:E10"/>
    <mergeCell ref="B11:D11"/>
    <mergeCell ref="A12:E12"/>
    <mergeCell ref="B13:D13"/>
    <mergeCell ref="B48:D48"/>
    <mergeCell ref="B49:D49"/>
    <mergeCell ref="B50:D50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43:D43"/>
    <mergeCell ref="B44:D44"/>
    <mergeCell ref="B45:D45"/>
    <mergeCell ref="B46:D46"/>
    <mergeCell ref="B47:D47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9:D69"/>
    <mergeCell ref="B70:D70"/>
    <mergeCell ref="B71:D71"/>
    <mergeCell ref="B72:D72"/>
    <mergeCell ref="B73:D73"/>
    <mergeCell ref="F5:G5"/>
    <mergeCell ref="S1:X1"/>
    <mergeCell ref="S2:X2"/>
    <mergeCell ref="S3:X3"/>
    <mergeCell ref="S4:X4"/>
    <mergeCell ref="S5:X5"/>
    <mergeCell ref="F1:N2"/>
    <mergeCell ref="F3:G4"/>
    <mergeCell ref="H3:Q4"/>
    <mergeCell ref="O1:Q2"/>
    <mergeCell ref="B51:D51"/>
    <mergeCell ref="B40:D40"/>
    <mergeCell ref="B41:D41"/>
    <mergeCell ref="B42:D42"/>
    <mergeCell ref="B81:D81"/>
    <mergeCell ref="F13:G13"/>
    <mergeCell ref="F14:G14"/>
    <mergeCell ref="F12:G12"/>
    <mergeCell ref="F6:G6"/>
    <mergeCell ref="F7:G7"/>
    <mergeCell ref="F8:G8"/>
    <mergeCell ref="F9:G9"/>
    <mergeCell ref="F10:G10"/>
    <mergeCell ref="F11:G11"/>
    <mergeCell ref="B75:D75"/>
    <mergeCell ref="B64:D64"/>
    <mergeCell ref="B65:D65"/>
    <mergeCell ref="B66:D66"/>
    <mergeCell ref="B67:D67"/>
    <mergeCell ref="B68:D68"/>
  </mergeCells>
  <hyperlinks>
    <hyperlink ref="B7:D7" location="арматура!R1C1" display="Арматура" xr:uid="{BD3B80A7-97FC-4F21-9FBE-D6CD21F9976D}"/>
    <hyperlink ref="B8:D8" location="'дріт вязальний'!A1" display="Дріт вязальний" xr:uid="{085E0A4B-6E38-4DBC-8493-39C0D2BC0E1C}"/>
    <hyperlink ref="B9:D9" location="'дріт вр'!A1" display="Дріт ВР" xr:uid="{C3358729-A8F9-4BBA-9CD9-5E4B9FF43186}"/>
    <hyperlink ref="B11:D11" location="двотавр!A1" display="Двотавр" xr:uid="{7A511F03-7BFF-460C-95D4-FCAB06F13504}"/>
    <hyperlink ref="B13:D13" location="квадрат!R1C1" display="Квадрат стальной" xr:uid="{8033BD50-1DD5-4F81-B10C-DFDFB4E05C2B}"/>
    <hyperlink ref="B15:D15" location="круг!R1C1" display="Круг стальной" xr:uid="{78584F0D-65CC-460C-BA0C-A15AEFF03481}"/>
    <hyperlink ref="B19:D19" location="лист!R1C1" display="Листы:" xr:uid="{697A09FF-B671-4580-A363-6F76C58FCF1D}"/>
    <hyperlink ref="B20:D20" location="лист!A1" display="Лист сталевий" xr:uid="{397C28DA-8423-45B3-B240-C81314D08E77}"/>
    <hyperlink ref="B21:D21" location="'лист рифлений'!A1" display="Лист рифлений" xr:uid="{38D42FEC-0780-4F8F-AD97-C85081D14F20}"/>
    <hyperlink ref="B22:D22" location="'лист пвл'!R1C1" display="Лист ПВЛ" xr:uid="{ABAFA8D9-C419-4697-8D29-FBCE4E0475DB}"/>
    <hyperlink ref="B23:D23" location="'лист оцинкований'!A1" display="Лист оцинкований" xr:uid="{831B4D44-3251-4CB5-967F-223E67FAF3CF}"/>
    <hyperlink ref="B24:D24" location="'лист нержавіючий'!A1" display="Лист нержавіючий" xr:uid="{9FF2FCDD-1004-4872-8B24-EA06C187DA67}"/>
    <hyperlink ref="B28:D28" location="профнастил!R1C1" display="Профнастил" xr:uid="{8BE0649C-63F3-4F7A-9387-15C501D4B538}"/>
    <hyperlink ref="B29:D29" location="'преміум профнастил'!A1" display="Преміум профнастил" xr:uid="{D85CACCA-FB1F-41E5-AF07-904CA5D6E5E9}"/>
    <hyperlink ref="B30:D30" location="металочерепиця!A1" display="Металочерепиця" xr:uid="{86849997-BA19-4707-8EC8-EAB15B3A168C}"/>
    <hyperlink ref="B31:D31" location="'преміум металочерепиця'!A1" display="Преміум металочерепиця" xr:uid="{5E5E47E0-BCA6-4386-AF6F-0D52FA9A6BA5}"/>
    <hyperlink ref="B32:D32" location="метизы!R1C1" display="Метизы" xr:uid="{C764757F-C15C-424D-B9EF-4CCC7AE188A8}"/>
    <hyperlink ref="B33:D33" location="'водостічна система'!A1" display="'водостічна система'!A1" xr:uid="{F79573C6-C877-4419-A0BB-E9558BD5874D}"/>
    <hyperlink ref="B34:D34" location="планки!R1C1" display="Планки" xr:uid="{DC090325-F19F-43B3-8664-8B27B4E484B8}"/>
    <hyperlink ref="B35:D35" location="'утеплювач, ізоляція'!A1" display="Утеплювач, ізоляція" xr:uid="{A79D47FD-03D7-4376-AF1B-40219487AE3B}"/>
    <hyperlink ref="B38:D38" location="'фальцева покрівля'!A1" display="Фальцева покровля" xr:uid="{086A6EE9-2CB9-4D03-AB93-49EB178D5666}"/>
    <hyperlink ref="B40:D40" location="'сетка сварная в картах'!R1C1" display="Сетка:" xr:uid="{DF08C247-2501-4C88-8D4A-FD0DE7EC4AFC}"/>
    <hyperlink ref="B41:D41" location="'сітка зварна в картах'!A1" display="Сітка зварна в картах" xr:uid="{52A1F615-2B42-49B3-AE02-051133DC6403}"/>
    <hyperlink ref="B42:D42" location="'сітка зварна в рулоні'!A1" display="Сітка зварна в рулоні" xr:uid="{A831431A-F9DE-4DBD-9748-7B88A1D64FAD}"/>
    <hyperlink ref="B43:D43" location="'сітка рабиця'!A1" display="Сітка Рабиця" xr:uid="{E28C783B-9189-4B35-BB34-6333AE051843}"/>
    <hyperlink ref="B45:D45" location="'труба профильная'!R1C1" display="Труба:" xr:uid="{45ED4CBE-E124-4E96-BAAC-1A20FDDEA531}"/>
    <hyperlink ref="B46:D46" location="'труба профільна'!A1" display="Труба профільна" xr:uid="{E9514425-6406-4753-B945-7495EC505961}"/>
    <hyperlink ref="B47:D47" location="'труба ел.зв.'!A1" display="Труба електрозварна" xr:uid="{909783F1-1443-4924-9E2D-58DC22E46CC6}"/>
    <hyperlink ref="B48:D48" location="'труба вгп'!R1C1" display="Трубв ВГП ДУ" xr:uid="{DD77F213-906C-4949-BEC2-0A34231083B5}"/>
    <hyperlink ref="B50:D50" location="'труба оцинкована'!A1" display="Труба оцинкована" xr:uid="{DD0CEAE0-115B-487B-A69F-3F3C88F8873A}"/>
    <hyperlink ref="B51:D51" location="'труба нержавіюча'!A1" display="Труба нержавіюча" xr:uid="{1BF3983C-617A-4392-8FE7-3948C6A85C35}"/>
    <hyperlink ref="B57:D57" location="шпилька.гайка.шайба!R1C1" display="Комплектующие" xr:uid="{0105BADB-2430-49BC-83D8-CDFAE6C8325E}"/>
    <hyperlink ref="B60:D60" location="цвяхи!A1" display="Цвяхи" xr:uid="{479CECA6-C98A-4A09-90DD-FC6236DDEF44}"/>
    <hyperlink ref="B61:D61" location="'гіпсокартон та профіль'!A1" display="Гіпсокартон та профіль" xr:uid="{00BFB23B-0871-4E97-B34B-5B25FA15305C}"/>
    <hyperlink ref="B62:D62" location="диск!R1C1" display="Диск" xr:uid="{886EEECF-1111-4AD1-A8AF-5E8C3018E9B8}"/>
    <hyperlink ref="B65:D65" location="лакофарбові!A1" display="Лакофарбові" xr:uid="{F5C062A1-5384-49BF-A19D-67ED5CE2BAE0}"/>
    <hyperlink ref="B66:D66" location="лопата!R1C1" display="Лопата" xr:uid="{F9AE5283-1BB0-46A8-94A5-24F7FDEC3E41}"/>
    <hyperlink ref="B67:D67" location="згони!A1" display="Згони" xr:uid="{CEFB840D-78E8-4AA9-B3E8-F0DDA45070E4}"/>
    <hyperlink ref="B68:D68" location="трійники!A1" display="Трійники" xr:uid="{9BDDEBC1-AF32-4BC4-8012-2E605D242E3F}"/>
    <hyperlink ref="B69:D69" location="різьба!A1" display="Різьба" xr:uid="{31057DD8-A6BD-4DBD-9AA2-94F91F5663FB}"/>
    <hyperlink ref="B70:D70" location="муфта!R1C1" display="Муфта" xr:uid="{8FE69E1E-1837-4018-890D-B75C6F2676A3}"/>
    <hyperlink ref="B71:D71" location="контргайка!R1C1" display="Контргайка" xr:uid="{FD86D362-D1B2-49FF-9855-973C26B16718}"/>
    <hyperlink ref="B72:D72" location="фланець!A1" display="Фланець" xr:uid="{25D17BE4-DF8E-4DEB-B0DF-A40114C76345}"/>
    <hyperlink ref="B73:D73" location="цемент!R1C1" display="Цемент" xr:uid="{9ABC43F0-D898-4E09-A8F8-7DB80938D2A4}"/>
    <hyperlink ref="B76:D76" location="'щітка по металу'!A1" display="Щітка по металу" xr:uid="{7215DBCB-DF0B-44F2-BB6C-D5F59AE17961}"/>
    <hyperlink ref="B78:D78" location="доставка!R1C1" display="Услуги" xr:uid="{04DFC617-F2C9-42EA-8A1D-430520279FB9}"/>
    <hyperlink ref="B79:D79" location="доставка!R1C1" display="Доставка" xr:uid="{A19C01B1-1EC4-4FEC-9177-D3423624E7B6}"/>
    <hyperlink ref="B80:D80" location="гільйотина!A1" display="Гільйотина  " xr:uid="{60FE1E8C-8643-4450-A9C1-E41988875E4B}"/>
    <hyperlink ref="B81:D81" location="плазма!R1C1" display="Плазма" xr:uid="{BB74C5C7-E307-4E4A-92D0-A3F9FDA68D0E}"/>
    <hyperlink ref="B53:D53" location="швеллер!R1C1" display="Швеллер" xr:uid="{E7FBE3DA-4D24-4179-8A0D-04634C1787DB}"/>
    <hyperlink ref="B54:D54" location="'швелер катаний'!A1" display="Швелер катаний" xr:uid="{E5B52DDF-F83C-4C05-9037-37A36438114A}"/>
    <hyperlink ref="B55:D55" location="'швелер гнутий'!A1" display="Швелер гнутий" xr:uid="{117B4DFB-03E2-4669-9D3A-5DB88D57217E}"/>
    <hyperlink ref="B49:D49" location="'труба безшовна'!A1" display="Турба безшовна" xr:uid="{0A09D935-4665-42C2-9BDC-FAA9F41C1144}"/>
    <hyperlink ref="B59:D59" location="гайка!R1C1" display="Гайка" xr:uid="{EBB7456F-F6BE-40FD-8B0F-504A0A768076}"/>
    <hyperlink ref="B74:D74" location="шайба!R1C1" display="Шайба" xr:uid="{3248A3CD-10CC-42C7-8E5E-29C756099C7C}"/>
    <hyperlink ref="B75:D75" location="шпилька!R1C1" display="Шпилька" xr:uid="{6039141E-5553-4932-90A2-B0951DFFCB0E}"/>
    <hyperlink ref="B26:D26" location="смуга!A1" display="Смуга" xr:uid="{5ADFBF62-5134-4AD0-8071-A1731948B381}"/>
    <hyperlink ref="B64:D64" location="заглушка!A1" display="Заглушка" xr:uid="{130A78C6-F7F5-4581-9763-242CF7D06ED3}"/>
    <hyperlink ref="B17:D17" location="кутник!A1" display="Кутник" xr:uid="{030FEE2E-19C9-4623-92D2-A2EE7B318468}"/>
    <hyperlink ref="B58:D58" location="відводи!A1" display="Відводи" xr:uid="{4CBA01B4-966B-40A6-A712-7C564D023757}"/>
    <hyperlink ref="B63:D63" location="електроди!A1" display="Електроди" xr:uid="{DB6EA4D7-9797-4FE4-80AB-A2B2A59936C9}"/>
    <hyperlink ref="B36:D36" location="штакетник!A1" display="Штакетник" xr:uid="{EA3EE058-768E-4EB1-AFA5-64884611699B}"/>
    <hyperlink ref="B37:D37" location="'штакетник преміум '!A1" display="Штакетник преміум" xr:uid="{FE423D10-2838-4FBF-A91C-5AB56E87FC0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1"/>
  <sheetViews>
    <sheetView workbookViewId="0">
      <pane ySplit="5" topLeftCell="A6" activePane="bottomLeft" state="frozen"/>
      <selection pane="bottomLeft" activeCell="B9" sqref="B9:D9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1078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28" t="s">
        <v>744</v>
      </c>
      <c r="G5" s="128"/>
      <c r="H5" s="128"/>
      <c r="I5" s="128"/>
      <c r="J5" s="128" t="s">
        <v>50</v>
      </c>
      <c r="K5" s="128"/>
      <c r="L5" s="128" t="s">
        <v>750</v>
      </c>
      <c r="M5" s="128"/>
      <c r="N5" s="128" t="s">
        <v>751</v>
      </c>
      <c r="O5" s="111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customHeight="1" x14ac:dyDescent="0.3">
      <c r="A6" s="110"/>
      <c r="B6" s="110"/>
      <c r="C6" s="110"/>
      <c r="D6" s="110"/>
      <c r="E6" s="110"/>
      <c r="F6" s="120" t="s">
        <v>1079</v>
      </c>
      <c r="G6" s="121"/>
      <c r="H6" s="121"/>
      <c r="I6" s="122"/>
      <c r="J6" s="105">
        <v>256.41000000000003</v>
      </c>
      <c r="K6" s="106"/>
      <c r="L6" s="123">
        <v>49.9</v>
      </c>
      <c r="M6" s="124"/>
      <c r="N6" s="125" t="s">
        <v>51</v>
      </c>
      <c r="O6" s="126"/>
    </row>
    <row r="7" spans="1:22" ht="18.75" customHeight="1" x14ac:dyDescent="0.3">
      <c r="A7" s="2"/>
      <c r="B7" s="108" t="s">
        <v>0</v>
      </c>
      <c r="C7" s="108"/>
      <c r="D7" s="108"/>
      <c r="E7" s="2"/>
      <c r="F7" s="120" t="s">
        <v>1080</v>
      </c>
      <c r="G7" s="121"/>
      <c r="H7" s="121"/>
      <c r="I7" s="122"/>
      <c r="J7" s="105">
        <v>162.07</v>
      </c>
      <c r="K7" s="106"/>
      <c r="L7" s="123">
        <v>48.9</v>
      </c>
      <c r="M7" s="124"/>
      <c r="N7" s="125" t="s">
        <v>51</v>
      </c>
      <c r="O7" s="126"/>
    </row>
    <row r="8" spans="1:22" ht="18.75" customHeight="1" x14ac:dyDescent="0.3">
      <c r="A8" s="2"/>
      <c r="B8" s="102" t="s">
        <v>1078</v>
      </c>
      <c r="C8" s="102"/>
      <c r="D8" s="102"/>
      <c r="E8" s="2"/>
      <c r="F8" s="120" t="s">
        <v>1081</v>
      </c>
      <c r="G8" s="121"/>
      <c r="H8" s="121"/>
      <c r="I8" s="122"/>
      <c r="J8" s="105">
        <v>112.61</v>
      </c>
      <c r="K8" s="106"/>
      <c r="L8" s="123">
        <v>48.9</v>
      </c>
      <c r="M8" s="124"/>
      <c r="N8" s="125" t="s">
        <v>51</v>
      </c>
      <c r="O8" s="126"/>
    </row>
    <row r="9" spans="1:22" ht="18.75" customHeight="1" x14ac:dyDescent="0.3">
      <c r="A9" s="2"/>
      <c r="B9" s="102" t="s">
        <v>773</v>
      </c>
      <c r="C9" s="102"/>
      <c r="D9" s="102"/>
      <c r="E9" s="2"/>
      <c r="F9" s="120" t="s">
        <v>1082</v>
      </c>
      <c r="G9" s="121"/>
      <c r="H9" s="121"/>
      <c r="I9" s="122"/>
      <c r="J9" s="105">
        <v>82.78</v>
      </c>
      <c r="K9" s="106"/>
      <c r="L9" s="123">
        <v>48.9</v>
      </c>
      <c r="M9" s="124"/>
      <c r="N9" s="125" t="s">
        <v>51</v>
      </c>
      <c r="O9" s="126"/>
    </row>
    <row r="10" spans="1:22" ht="18.75" customHeight="1" x14ac:dyDescent="0.3">
      <c r="A10" s="110"/>
      <c r="B10" s="110"/>
      <c r="C10" s="110"/>
      <c r="D10" s="110"/>
      <c r="E10" s="110"/>
      <c r="F10" s="120" t="s">
        <v>1083</v>
      </c>
      <c r="G10" s="121"/>
      <c r="H10" s="121"/>
      <c r="I10" s="122"/>
      <c r="J10" s="105">
        <v>63</v>
      </c>
      <c r="K10" s="106"/>
      <c r="L10" s="123">
        <v>48.9</v>
      </c>
      <c r="M10" s="124"/>
      <c r="N10" s="125" t="s">
        <v>51</v>
      </c>
      <c r="O10" s="126"/>
    </row>
    <row r="11" spans="1:22" ht="18.75" customHeight="1" x14ac:dyDescent="0.3">
      <c r="A11" s="2"/>
      <c r="B11" s="108" t="s">
        <v>777</v>
      </c>
      <c r="C11" s="108"/>
      <c r="D11" s="108"/>
      <c r="E11" s="2"/>
      <c r="F11" s="120" t="s">
        <v>1084</v>
      </c>
      <c r="G11" s="121"/>
      <c r="H11" s="121"/>
      <c r="I11" s="122"/>
      <c r="J11" s="105">
        <v>50</v>
      </c>
      <c r="K11" s="106"/>
      <c r="L11" s="123">
        <v>48.9</v>
      </c>
      <c r="M11" s="124"/>
      <c r="N11" s="125" t="s">
        <v>51</v>
      </c>
      <c r="O11" s="126"/>
    </row>
    <row r="12" spans="1:22" ht="18.75" customHeight="1" x14ac:dyDescent="0.3">
      <c r="A12" s="110"/>
      <c r="B12" s="110"/>
      <c r="C12" s="110"/>
      <c r="D12" s="110"/>
      <c r="E12" s="110"/>
      <c r="F12" s="120" t="s">
        <v>1085</v>
      </c>
      <c r="G12" s="121"/>
      <c r="H12" s="121"/>
      <c r="I12" s="122"/>
      <c r="J12" s="105">
        <v>46.85</v>
      </c>
      <c r="K12" s="106"/>
      <c r="L12" s="123">
        <v>47.9</v>
      </c>
      <c r="M12" s="124"/>
      <c r="N12" s="125" t="s">
        <v>51</v>
      </c>
      <c r="O12" s="126"/>
    </row>
    <row r="13" spans="1:22" ht="18.75" customHeight="1" x14ac:dyDescent="0.3">
      <c r="A13" s="2"/>
      <c r="B13" s="108" t="s">
        <v>778</v>
      </c>
      <c r="C13" s="108"/>
      <c r="D13" s="108"/>
      <c r="E13" s="2"/>
      <c r="F13" s="120" t="s">
        <v>1086</v>
      </c>
      <c r="G13" s="121"/>
      <c r="H13" s="121"/>
      <c r="I13" s="122"/>
      <c r="J13" s="105">
        <v>18</v>
      </c>
      <c r="K13" s="106"/>
      <c r="L13" s="123">
        <v>47.9</v>
      </c>
      <c r="M13" s="124"/>
      <c r="N13" s="125" t="s">
        <v>51</v>
      </c>
      <c r="O13" s="126"/>
    </row>
    <row r="14" spans="1:22" ht="18.75" customHeight="1" x14ac:dyDescent="0.3">
      <c r="A14" s="2"/>
      <c r="B14" s="116"/>
      <c r="C14" s="117"/>
      <c r="D14" s="118"/>
      <c r="E14" s="2"/>
      <c r="F14" s="120" t="s">
        <v>1087</v>
      </c>
      <c r="G14" s="121"/>
      <c r="H14" s="121"/>
      <c r="I14" s="122"/>
      <c r="J14" s="105">
        <v>10.199999999999999</v>
      </c>
      <c r="K14" s="106"/>
      <c r="L14" s="123">
        <v>47.9</v>
      </c>
      <c r="M14" s="124"/>
      <c r="N14" s="125" t="s">
        <v>51</v>
      </c>
      <c r="O14" s="126"/>
    </row>
    <row r="15" spans="1:22" ht="18.75" customHeight="1" x14ac:dyDescent="0.3">
      <c r="A15" s="2"/>
      <c r="B15" s="108" t="s">
        <v>779</v>
      </c>
      <c r="C15" s="108"/>
      <c r="D15" s="108"/>
      <c r="E15" s="2"/>
      <c r="F15" s="120" t="s">
        <v>1088</v>
      </c>
      <c r="G15" s="121"/>
      <c r="H15" s="121"/>
      <c r="I15" s="122"/>
      <c r="J15" s="105">
        <v>6.53</v>
      </c>
      <c r="K15" s="106"/>
      <c r="L15" s="123">
        <v>47.9</v>
      </c>
      <c r="M15" s="124"/>
      <c r="N15" s="125" t="s">
        <v>51</v>
      </c>
      <c r="O15" s="126"/>
    </row>
    <row r="16" spans="1:22" ht="18.75" customHeight="1" x14ac:dyDescent="0.3">
      <c r="A16" s="2"/>
      <c r="B16" s="116"/>
      <c r="C16" s="117"/>
      <c r="D16" s="118"/>
      <c r="E16" s="2"/>
      <c r="F16" s="120" t="s">
        <v>1089</v>
      </c>
      <c r="G16" s="121"/>
      <c r="H16" s="121"/>
      <c r="I16" s="122"/>
      <c r="J16" s="127">
        <v>4.51</v>
      </c>
      <c r="K16" s="127"/>
      <c r="L16" s="123">
        <v>47.9</v>
      </c>
      <c r="M16" s="124"/>
      <c r="N16" s="125" t="s">
        <v>51</v>
      </c>
      <c r="O16" s="126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3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42:D42"/>
    <mergeCell ref="B43:D43"/>
    <mergeCell ref="B44:D44"/>
    <mergeCell ref="B45:D45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F1:O2"/>
    <mergeCell ref="Q1:V1"/>
    <mergeCell ref="Q2:V2"/>
    <mergeCell ref="F3:O4"/>
    <mergeCell ref="Q3:V3"/>
    <mergeCell ref="Q4:V4"/>
    <mergeCell ref="B70:D70"/>
    <mergeCell ref="B71:D71"/>
    <mergeCell ref="B72:D72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F5:I5"/>
    <mergeCell ref="J5:K5"/>
    <mergeCell ref="L5:M5"/>
    <mergeCell ref="N5:O5"/>
    <mergeCell ref="Q5:V5"/>
    <mergeCell ref="F6:I6"/>
    <mergeCell ref="J6:K6"/>
    <mergeCell ref="L6:M6"/>
    <mergeCell ref="N6:O6"/>
    <mergeCell ref="F9:I9"/>
    <mergeCell ref="J9:K9"/>
    <mergeCell ref="L9:M9"/>
    <mergeCell ref="N9:O9"/>
    <mergeCell ref="F10:I10"/>
    <mergeCell ref="J10:K10"/>
    <mergeCell ref="L10:M10"/>
    <mergeCell ref="N10:O10"/>
    <mergeCell ref="F7:I7"/>
    <mergeCell ref="J7:K7"/>
    <mergeCell ref="L7:M7"/>
    <mergeCell ref="N7:O7"/>
    <mergeCell ref="F8:I8"/>
    <mergeCell ref="J8:K8"/>
    <mergeCell ref="L8:M8"/>
    <mergeCell ref="N8:O8"/>
    <mergeCell ref="F13:I13"/>
    <mergeCell ref="J13:K13"/>
    <mergeCell ref="L13:M13"/>
    <mergeCell ref="N13:O13"/>
    <mergeCell ref="F14:I14"/>
    <mergeCell ref="J14:K14"/>
    <mergeCell ref="L14:M14"/>
    <mergeCell ref="N14:O14"/>
    <mergeCell ref="F11:I11"/>
    <mergeCell ref="J11:K11"/>
    <mergeCell ref="L11:M11"/>
    <mergeCell ref="N11:O11"/>
    <mergeCell ref="F12:I12"/>
    <mergeCell ref="J12:K12"/>
    <mergeCell ref="L12:M12"/>
    <mergeCell ref="N12:O12"/>
    <mergeCell ref="B81:D81"/>
    <mergeCell ref="F15:I15"/>
    <mergeCell ref="J15:K15"/>
    <mergeCell ref="L15:M15"/>
    <mergeCell ref="N15:O15"/>
    <mergeCell ref="F16:I16"/>
    <mergeCell ref="J16:K16"/>
    <mergeCell ref="L16:M16"/>
    <mergeCell ref="N16:O16"/>
    <mergeCell ref="B73:D73"/>
    <mergeCell ref="B74:D74"/>
    <mergeCell ref="B75:D75"/>
    <mergeCell ref="B55:D55"/>
    <mergeCell ref="B56:D56"/>
    <mergeCell ref="B57:D57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</mergeCells>
  <hyperlinks>
    <hyperlink ref="B7:D7" location="арматура!R1C1" display="Арматура" xr:uid="{6682C91D-99FF-4BEB-96B2-C954B65947E3}"/>
    <hyperlink ref="B8:D8" location="'дріт вязальний'!A1" display="Дріт вязальний" xr:uid="{AFB13C23-F074-4AD1-955E-8B34EB80382E}"/>
    <hyperlink ref="B9:D9" location="'дріт вр'!A1" display="Дріт ВР" xr:uid="{17D22D3C-9F91-45B6-9B5C-73AA886C0FC2}"/>
    <hyperlink ref="B11:D11" location="двотавр!A1" display="Двотавр" xr:uid="{AD724BD6-7552-4682-83D3-3E9FDB5E9903}"/>
    <hyperlink ref="B13:D13" location="квадрат!R1C1" display="Квадрат стальной" xr:uid="{7DC5B250-BE2B-4205-B59C-44A83309BDB8}"/>
    <hyperlink ref="B15:D15" location="круг!R1C1" display="Круг стальной" xr:uid="{856FAF42-C356-4E82-89C8-4003F6B8EDAD}"/>
    <hyperlink ref="B19:D19" location="лист!R1C1" display="Листы:" xr:uid="{988C70FD-E4F5-47FB-8DF4-F0B11D0418F9}"/>
    <hyperlink ref="B20:D20" location="лист!A1" display="Лист сталевий" xr:uid="{72AB1252-A8E1-4B3C-AA73-587C5C866C07}"/>
    <hyperlink ref="B21:D21" location="'лист рифлений'!A1" display="Лист рифлений" xr:uid="{C187C4C0-A3FC-4858-ACA5-A439C683E91F}"/>
    <hyperlink ref="B22:D22" location="'лист пвл'!R1C1" display="Лист ПВЛ" xr:uid="{6F579600-4910-44F6-80AE-60392A624406}"/>
    <hyperlink ref="B23:D23" location="'лист оцинкований'!A1" display="Лист оцинкований" xr:uid="{CEEA7D8A-38C9-4129-B38B-137E9F6AE108}"/>
    <hyperlink ref="B24:D24" location="'лист нержавіючий'!A1" display="Лист нержавіючий" xr:uid="{1CE29AB7-1349-4CB0-9B33-2F73ED7E79DF}"/>
    <hyperlink ref="B28:D28" location="профнастил!R1C1" display="Профнастил" xr:uid="{01D0AA54-700E-49D1-91F7-03FB091C41BA}"/>
    <hyperlink ref="B29:D29" location="'преміум профнастил'!A1" display="Преміум профнастил" xr:uid="{1C821166-A3D6-4D9D-B141-65BD091AE5F7}"/>
    <hyperlink ref="B30:D30" location="металочерепиця!A1" display="Металочерепиця" xr:uid="{34B61F2F-33DD-43AC-81A5-572BF1B7552E}"/>
    <hyperlink ref="B31:D31" location="'преміум металочерепиця'!A1" display="Преміум металочерепиця" xr:uid="{14638CF0-1359-4614-8343-F577EB23AC22}"/>
    <hyperlink ref="B32:D32" location="метизы!R1C1" display="Метизы" xr:uid="{B09CB184-C448-46CE-AA48-E84ED43994BC}"/>
    <hyperlink ref="B33:D33" location="'водостічна система'!A1" display="'водостічна система'!A1" xr:uid="{46F5DCB4-CC49-47B8-9AFC-BB496EF3F448}"/>
    <hyperlink ref="B34:D34" location="планки!R1C1" display="Планки" xr:uid="{B6F7BE4D-9040-447A-853D-5A5A96E1ABE9}"/>
    <hyperlink ref="B35:D35" location="'утеплювач, ізоляція'!A1" display="Утеплювач, ізоляція" xr:uid="{CE86B8AC-07AE-4CD8-A918-1BF9FC51CBE8}"/>
    <hyperlink ref="B38:D38" location="'фальцева покрівля'!A1" display="Фальцева покровля" xr:uid="{8DAE591E-8653-4C8D-BCD5-500A1C6D56E2}"/>
    <hyperlink ref="B40:D40" location="'сетка сварная в картах'!R1C1" display="Сетка:" xr:uid="{420242F1-0BDD-4B81-89C4-C2D57B78C4B9}"/>
    <hyperlink ref="B41:D41" location="'сітка зварна в картах'!A1" display="Сітка зварна в картах" xr:uid="{41953008-57F5-474A-AB22-C5FF36B7CF7F}"/>
    <hyperlink ref="B42:D42" location="'сітка зварна в рулоні'!A1" display="Сітка зварна в рулоні" xr:uid="{7DFF1816-C27B-4722-BB74-C9A48C877103}"/>
    <hyperlink ref="B43:D43" location="'сітка рабиця'!A1" display="Сітка Рабиця" xr:uid="{C5F2301D-FA8C-4271-967F-08CB9AE8228E}"/>
    <hyperlink ref="B45:D45" location="'труба профильная'!R1C1" display="Труба:" xr:uid="{B34D1E14-6698-4E68-B43F-94ABD24CFB0E}"/>
    <hyperlink ref="B46:D46" location="'труба профільна'!A1" display="Труба профільна" xr:uid="{F9037441-D0DE-47DC-BB4C-DC624B8050A4}"/>
    <hyperlink ref="B47:D47" location="'труба ел.зв.'!A1" display="Труба електрозварна" xr:uid="{801F0A24-2E5F-487C-B8CD-23673293E4A3}"/>
    <hyperlink ref="B48:D48" location="'труба вгп'!R1C1" display="Трубв ВГП ДУ" xr:uid="{36529D7F-2684-400C-A04B-96AAE4CDC231}"/>
    <hyperlink ref="B50:D50" location="'труба оцинкована'!A1" display="Труба оцинкована" xr:uid="{26CF8DCD-3A3E-4D95-B2F7-AD884BE6D996}"/>
    <hyperlink ref="B51:D51" location="'труба нержавіюча'!A1" display="Труба нержавіюча" xr:uid="{BEBF7952-4828-40D3-B287-ACF2F47EE27B}"/>
    <hyperlink ref="B57:D57" location="шпилька.гайка.шайба!R1C1" display="Комплектующие" xr:uid="{EFFE784A-4E38-408C-8C61-72588D00AEA1}"/>
    <hyperlink ref="B60:D60" location="цвяхи!A1" display="Цвяхи" xr:uid="{29D08CBC-D040-411B-8B79-87623C1E4ABB}"/>
    <hyperlink ref="B61:D61" location="'гіпсокартон та профіль'!A1" display="Гіпсокартон та профіль" xr:uid="{C5470AA2-11E0-46AF-AE95-D5E33FC19A70}"/>
    <hyperlink ref="B62:D62" location="диск!R1C1" display="Диск" xr:uid="{2A6223BB-EFB5-4D15-9002-2C626FFF8017}"/>
    <hyperlink ref="B65:D65" location="лакофарбові!A1" display="Лакофарбові" xr:uid="{57670C84-CF47-40E2-888C-AAE2585C1BFC}"/>
    <hyperlink ref="B66:D66" location="лопата!R1C1" display="Лопата" xr:uid="{3FA4294C-6F66-403D-A7A0-A13D67EB7725}"/>
    <hyperlink ref="B67:D67" location="згони!A1" display="Згони" xr:uid="{FE5AED70-392A-4396-98A2-708E90E4EE2D}"/>
    <hyperlink ref="B68:D68" location="трійники!A1" display="Трійники" xr:uid="{9C972A22-7A03-40BC-90C0-666C67C6549A}"/>
    <hyperlink ref="B69:D69" location="різьба!A1" display="Різьба" xr:uid="{3A38363C-AE72-40B7-9BF1-0C6A14E3C978}"/>
    <hyperlink ref="B70:D70" location="муфта!R1C1" display="Муфта" xr:uid="{74E53716-3BA6-44C6-A4F9-48D9501F545C}"/>
    <hyperlink ref="B71:D71" location="контргайка!R1C1" display="Контргайка" xr:uid="{15A2D886-63DF-41D4-AE5C-D047B2631827}"/>
    <hyperlink ref="B72:D72" location="фланець!A1" display="Фланець" xr:uid="{7DB68D2B-F990-496E-A00D-9007C2C8DE96}"/>
    <hyperlink ref="B73:D73" location="цемент!R1C1" display="Цемент" xr:uid="{8F763995-39D0-4749-9C7B-21D389276ABA}"/>
    <hyperlink ref="B76:D76" location="'щітка по металу'!A1" display="Щітка по металу" xr:uid="{FB92AD48-FE8A-406E-BD7A-62FABB2988B0}"/>
    <hyperlink ref="B78:D78" location="доставка!R1C1" display="Услуги" xr:uid="{190187B5-55B4-4C26-A9E3-AB91A5C839EE}"/>
    <hyperlink ref="B79:D79" location="доставка!R1C1" display="Доставка" xr:uid="{CCF58F0F-3CA4-44DA-BBA0-B73FCD1E8EAD}"/>
    <hyperlink ref="B80:D80" location="гільйотина!A1" display="Гільйотина  " xr:uid="{98BE0524-5DF4-4D8F-9467-BD13A21BDD2A}"/>
    <hyperlink ref="B81:D81" location="плазма!R1C1" display="Плазма" xr:uid="{045CA978-8158-4DE2-AC73-7BFFC584C975}"/>
    <hyperlink ref="B53:D53" location="швеллер!R1C1" display="Швеллер" xr:uid="{B9E95D2C-0688-4913-B4B9-D34F07312858}"/>
    <hyperlink ref="B54:D54" location="'швелер катаний'!A1" display="Швелер катаний" xr:uid="{7109FA27-4D88-4130-A45E-84005EA31EC9}"/>
    <hyperlink ref="B55:D55" location="'швелер гнутий'!A1" display="Швелер гнутий" xr:uid="{C7B1A3EF-B9CC-4C20-BB0E-A66922E39338}"/>
    <hyperlink ref="B49:D49" location="'труба безшовна'!A1" display="Турба безшовна" xr:uid="{2B644E4D-1041-4C86-93A0-BD577EEDFC1D}"/>
    <hyperlink ref="B59:D59" location="гайка!R1C1" display="Гайка" xr:uid="{AA25BB15-F91D-46A9-BC53-BD80F3968FDA}"/>
    <hyperlink ref="B74:D74" location="шайба!R1C1" display="Шайба" xr:uid="{792F5D12-AB6E-4803-8F40-18DD036C7AE5}"/>
    <hyperlink ref="B75:D75" location="шпилька!R1C1" display="Шпилька" xr:uid="{3D5731E5-75BA-4F8F-8853-2C9C3BB4E3EB}"/>
    <hyperlink ref="B26:D26" location="смуга!A1" display="Смуга" xr:uid="{7034F8F2-4FF9-4592-8F68-F9B96A70B941}"/>
    <hyperlink ref="B64:D64" location="заглушка!A1" display="Заглушка" xr:uid="{2A44EBD7-222E-4D46-8E18-47FB805198E3}"/>
    <hyperlink ref="B17:D17" location="кутник!A1" display="Кутник" xr:uid="{D08ECA0E-4DC2-4313-B15D-60E7707F4475}"/>
    <hyperlink ref="B58:D58" location="відводи!A1" display="Відводи" xr:uid="{BA4D6327-E6C3-41D1-AE94-ED5CBECE5AF9}"/>
    <hyperlink ref="B63:D63" location="електроди!A1" display="Електроди" xr:uid="{67508F86-2115-4FE5-85B0-0911BF1D716C}"/>
    <hyperlink ref="B36:D36" location="штакетник!A1" display="Штакетник" xr:uid="{DD5BF190-7AFA-4F0A-9366-5786D6714F1E}"/>
    <hyperlink ref="B37:D37" location="'штакетник преміум '!A1" display="Штакетник преміум" xr:uid="{E7AA372B-D277-4E67-84FD-90C3D21D1C55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  <col min="6" max="6" width="73.28515625" customWidth="1"/>
    <col min="7" max="7" width="18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130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6" t="s">
        <v>757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47" t="s">
        <v>1160</v>
      </c>
      <c r="G6" s="4">
        <v>7</v>
      </c>
    </row>
    <row r="7" spans="1:14" ht="18.75" x14ac:dyDescent="0.3">
      <c r="A7" s="2"/>
      <c r="B7" s="108" t="s">
        <v>0</v>
      </c>
      <c r="C7" s="108"/>
      <c r="D7" s="108"/>
      <c r="E7" s="2"/>
      <c r="F7" s="47" t="s">
        <v>1161</v>
      </c>
      <c r="G7" s="4">
        <v>7</v>
      </c>
    </row>
    <row r="8" spans="1:14" ht="18.75" x14ac:dyDescent="0.3">
      <c r="A8" s="2"/>
      <c r="B8" s="102" t="s">
        <v>1078</v>
      </c>
      <c r="C8" s="102"/>
      <c r="D8" s="102"/>
      <c r="E8" s="2"/>
      <c r="F8" s="47" t="s">
        <v>1162</v>
      </c>
      <c r="G8" s="4">
        <v>121.5</v>
      </c>
    </row>
    <row r="9" spans="1:14" ht="18.75" x14ac:dyDescent="0.3">
      <c r="A9" s="2"/>
      <c r="B9" s="102" t="s">
        <v>773</v>
      </c>
      <c r="C9" s="102"/>
      <c r="D9" s="102"/>
      <c r="E9" s="2"/>
      <c r="F9" s="47" t="s">
        <v>1163</v>
      </c>
      <c r="G9" s="4">
        <v>61</v>
      </c>
    </row>
    <row r="10" spans="1:14" ht="18.75" x14ac:dyDescent="0.3">
      <c r="A10" s="110"/>
      <c r="B10" s="110"/>
      <c r="C10" s="110"/>
      <c r="D10" s="110"/>
      <c r="E10" s="110"/>
      <c r="F10" s="47" t="s">
        <v>1164</v>
      </c>
      <c r="G10" s="4">
        <v>141.5</v>
      </c>
    </row>
    <row r="11" spans="1:14" ht="18.75" x14ac:dyDescent="0.3">
      <c r="A11" s="2"/>
      <c r="B11" s="108" t="s">
        <v>777</v>
      </c>
      <c r="C11" s="108"/>
      <c r="D11" s="108"/>
      <c r="E11" s="2"/>
      <c r="F11" s="47" t="s">
        <v>1165</v>
      </c>
      <c r="G11" s="4">
        <v>71</v>
      </c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80:D80"/>
    <mergeCell ref="B76:D76"/>
    <mergeCell ref="B77:D77"/>
    <mergeCell ref="B78:D78"/>
    <mergeCell ref="B79:D7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I5:N5"/>
    <mergeCell ref="F1:G2"/>
    <mergeCell ref="I1:N1"/>
    <mergeCell ref="I2:N2"/>
    <mergeCell ref="F3:G4"/>
    <mergeCell ref="I3:N3"/>
    <mergeCell ref="I4:N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10172A30-12F7-40E1-8621-F1ABE7585493}"/>
    <hyperlink ref="B8:D8" location="'дріт вязальний'!A1" display="Дріт вязальний" xr:uid="{9F187C25-4D5F-49A8-9214-F93148031036}"/>
    <hyperlink ref="B9:D9" location="'дріт вр'!A1" display="Дріт ВР" xr:uid="{9077AA50-1954-4CDB-9756-11183171EE94}"/>
    <hyperlink ref="B11:D11" location="двотавр!A1" display="Двотавр" xr:uid="{40AE868A-E6E1-4DD1-B225-5486ECEB56AD}"/>
    <hyperlink ref="B13:D13" location="квадрат!R1C1" display="Квадрат стальной" xr:uid="{86A62080-183A-4B54-A631-37995C3E267E}"/>
    <hyperlink ref="B15:D15" location="круг!R1C1" display="Круг стальной" xr:uid="{DC886C70-2CE7-4135-9A69-4242D08C4E62}"/>
    <hyperlink ref="B19:D19" location="лист!R1C1" display="Листы:" xr:uid="{9D345604-3A50-4A1E-859A-6C86F1FBF100}"/>
    <hyperlink ref="B20:D20" location="лист!A1" display="Лист сталевий" xr:uid="{D3480702-BAD2-4782-87AD-53B340285971}"/>
    <hyperlink ref="B21:D21" location="'лист рифлений'!A1" display="Лист рифлений" xr:uid="{F049FEF4-080E-4E8D-88F7-70EEBB42804E}"/>
    <hyperlink ref="B22:D22" location="'лист пвл'!R1C1" display="Лист ПВЛ" xr:uid="{B3F6CE8B-6718-48DE-8335-984A806ABB0B}"/>
    <hyperlink ref="B23:D23" location="'лист оцинкований'!A1" display="Лист оцинкований" xr:uid="{A86CEAD6-197E-415D-8333-A5428F109E3A}"/>
    <hyperlink ref="B24:D24" location="'лист нержавіючий'!A1" display="Лист нержавіючий" xr:uid="{C4F43E2F-6F43-4B9D-8D61-493C69CD296F}"/>
    <hyperlink ref="B28:D28" location="профнастил!R1C1" display="Профнастил" xr:uid="{B447B1BF-E3EF-4622-82AC-AC795AABAB9C}"/>
    <hyperlink ref="B29:D29" location="'преміум профнастил'!A1" display="Преміум профнастил" xr:uid="{8B026DFE-587D-4794-A21E-28248818D4C6}"/>
    <hyperlink ref="B30:D30" location="металочерепиця!A1" display="Металочерепиця" xr:uid="{2BA8768A-EFAC-4A81-9A55-977B30E034EB}"/>
    <hyperlink ref="B31:D31" location="'преміум металочерепиця'!A1" display="Преміум металочерепиця" xr:uid="{A1F5A7CC-772F-4E31-83CB-73AE4A26A03E}"/>
    <hyperlink ref="B32:D32" location="метизы!R1C1" display="Метизы" xr:uid="{3E57E35A-10EE-4FF4-9A9A-3EBD71356CC7}"/>
    <hyperlink ref="B33:D33" location="'водостічна система'!A1" display="'водостічна система'!A1" xr:uid="{10BE53C4-862E-48EB-822A-04F985DBA3E4}"/>
    <hyperlink ref="B34:D34" location="планки!R1C1" display="Планки" xr:uid="{96CF1D8C-F111-4BB1-9C45-D04E7062FC8B}"/>
    <hyperlink ref="B35:D35" location="'утеплювач, ізоляція'!A1" display="Утеплювач, ізоляція" xr:uid="{418DBEFA-C005-4BD0-AEAF-1F1C81CBEAC8}"/>
    <hyperlink ref="B38:D38" location="'фальцева покрівля'!A1" display="Фальцева покровля" xr:uid="{4A05D226-EF47-49F0-9C3F-D91634A9BEC6}"/>
    <hyperlink ref="B40:D40" location="'сетка сварная в картах'!R1C1" display="Сетка:" xr:uid="{1656D2BB-D9C5-4232-AFF1-B71846468F73}"/>
    <hyperlink ref="B41:D41" location="'сітка зварна в картах'!A1" display="Сітка зварна в картах" xr:uid="{034EB446-3339-4517-B1BC-5A6709BA9566}"/>
    <hyperlink ref="B42:D42" location="'сітка зварна в рулоні'!A1" display="Сітка зварна в рулоні" xr:uid="{8A9347DE-BF09-4018-8387-2E31D06C867D}"/>
    <hyperlink ref="B43:D43" location="'сітка рабиця'!A1" display="Сітка Рабиця" xr:uid="{C0FEF296-54C4-4FBF-ABF8-E76E95761E64}"/>
    <hyperlink ref="B45:D45" location="'труба профильная'!R1C1" display="Труба:" xr:uid="{EDB1F746-782D-4CE7-86AB-8B85ED23C151}"/>
    <hyperlink ref="B46:D46" location="'труба профільна'!A1" display="Труба профільна" xr:uid="{F8693873-C930-4C1A-AEB5-78DF813A76A5}"/>
    <hyperlink ref="B47:D47" location="'труба ел.зв.'!A1" display="Труба електрозварна" xr:uid="{5F1E21B4-5DD5-4B6D-8FE4-AE55BBF6C991}"/>
    <hyperlink ref="B48:D48" location="'труба вгп'!R1C1" display="Трубв ВГП ДУ" xr:uid="{6EFF38D6-D248-496A-83F8-DB18CD1CDC10}"/>
    <hyperlink ref="B50:D50" location="'труба оцинкована'!A1" display="Труба оцинкована" xr:uid="{5704E614-8F93-490B-98CA-4EC074813919}"/>
    <hyperlink ref="B51:D51" location="'труба нержавіюча'!A1" display="Труба нержавіюча" xr:uid="{C9C8062C-D384-4B11-A9E2-39121BE43305}"/>
    <hyperlink ref="B57:D57" location="шпилька.гайка.шайба!R1C1" display="Комплектующие" xr:uid="{EC054AFE-2121-46FC-BD99-6267F70814D8}"/>
    <hyperlink ref="B60:D60" location="цвяхи!A1" display="Цвяхи" xr:uid="{76506E85-58F4-47A1-8381-6E6F9C8B2430}"/>
    <hyperlink ref="B61:D61" location="'гіпсокартон та профіль'!A1" display="Гіпсокартон та профіль" xr:uid="{E3B969D1-0529-4E4B-B8E5-BDBB4612CD83}"/>
    <hyperlink ref="B62:D62" location="диск!R1C1" display="Диск" xr:uid="{5D24E123-871A-4E2E-820A-CD6877C0B466}"/>
    <hyperlink ref="B65:D65" location="лакофарбові!A1" display="Лакофарбові" xr:uid="{44B60384-ABBD-4832-BE90-01572C9AD46F}"/>
    <hyperlink ref="B66:D66" location="лопата!R1C1" display="Лопата" xr:uid="{3C9D4331-ED85-4429-8BD1-A4A182C0B806}"/>
    <hyperlink ref="B67:D67" location="згони!A1" display="Згони" xr:uid="{037FD39D-03DF-418E-A1C2-A2B3D9B27C49}"/>
    <hyperlink ref="B68:D68" location="трійники!A1" display="Трійники" xr:uid="{A0751C67-E6C1-423F-9EAC-1A721B17CFB1}"/>
    <hyperlink ref="B69:D69" location="різьба!A1" display="Різьба" xr:uid="{1BBA8504-AF30-4D4D-94A8-DCD16C4BA6B9}"/>
    <hyperlink ref="B70:D70" location="муфта!R1C1" display="Муфта" xr:uid="{12F388AD-4AB8-48C1-BA4D-7730EEAC1C13}"/>
    <hyperlink ref="B71:D71" location="контргайка!R1C1" display="Контргайка" xr:uid="{0EE950F4-92C9-440E-B1F5-383CFE418372}"/>
    <hyperlink ref="B72:D72" location="фланець!A1" display="Фланець" xr:uid="{CEB782D3-E9EA-47BB-A207-370E4107F43E}"/>
    <hyperlink ref="B73:D73" location="цемент!R1C1" display="Цемент" xr:uid="{04CB7E37-E7A6-42CC-BD19-731DDB7ABCEA}"/>
    <hyperlink ref="B76:D76" location="'щітка по металу'!A1" display="Щітка по металу" xr:uid="{FF0C0CF0-80B0-4BA5-B350-4607A1AE977B}"/>
    <hyperlink ref="B78:D78" location="доставка!R1C1" display="Услуги" xr:uid="{5F00852A-14BA-480D-86DB-48940D5B2A28}"/>
    <hyperlink ref="B79:D79" location="доставка!R1C1" display="Доставка" xr:uid="{C593055D-F990-4A90-8E84-D944D91528A5}"/>
    <hyperlink ref="B80:D80" location="гільйотина!A1" display="Гільйотина  " xr:uid="{FFE92807-2460-4747-B947-F07632722B51}"/>
    <hyperlink ref="B81:D81" location="плазма!R1C1" display="Плазма" xr:uid="{CFFEE66E-39DA-4293-AC36-A14CC53DDB8B}"/>
    <hyperlink ref="B53:D53" location="швеллер!R1C1" display="Швеллер" xr:uid="{9E3836EA-778D-4DCE-85D8-C27D60113670}"/>
    <hyperlink ref="B54:D54" location="'швелер катаний'!A1" display="Швелер катаний" xr:uid="{6414E8BD-5020-4549-8003-66F481EE71C0}"/>
    <hyperlink ref="B55:D55" location="'швелер гнутий'!A1" display="Швелер гнутий" xr:uid="{4797158D-291B-49DA-BD40-D86B7C3714D9}"/>
    <hyperlink ref="B49:D49" location="'труба безшовна'!A1" display="Турба безшовна" xr:uid="{1AD472FB-45AD-44D5-A9D6-7169C9CE317A}"/>
    <hyperlink ref="B59:D59" location="гайка!R1C1" display="Гайка" xr:uid="{E601E46A-EE49-4DD5-A3DB-49E4BA004115}"/>
    <hyperlink ref="B74:D74" location="шайба!R1C1" display="Шайба" xr:uid="{A6A572DB-211E-491E-AC86-B88ED4D9ED8D}"/>
    <hyperlink ref="B75:D75" location="шпилька!R1C1" display="Шпилька" xr:uid="{9AF8136A-B455-42C4-901B-84CC20AE56FD}"/>
    <hyperlink ref="B26:D26" location="смуга!A1" display="Смуга" xr:uid="{100ACF78-B778-4F8E-ACAB-8627B6E92372}"/>
    <hyperlink ref="B64:D64" location="заглушка!A1" display="Заглушка" xr:uid="{6B11868A-8F9F-4806-B129-6B4524D39C9B}"/>
    <hyperlink ref="B17:D17" location="кутник!A1" display="Кутник" xr:uid="{714AFB22-BD3F-44DF-8EBF-E922C1C83C2F}"/>
    <hyperlink ref="B58:D58" location="відводи!A1" display="Відводи" xr:uid="{2614887C-7292-437B-8B0B-ABA91CBDAAD1}"/>
    <hyperlink ref="B63:D63" location="електроди!A1" display="Електроди" xr:uid="{8193FB58-479F-4A46-A712-2C5FDC93364A}"/>
    <hyperlink ref="B36:D36" location="штакетник!A1" display="Штакетник" xr:uid="{CD02377A-DE94-485A-A364-417680FA337D}"/>
    <hyperlink ref="B37:D37" location="'штакетник преміум '!A1" display="Штакетник преміум" xr:uid="{7D0AB470-6089-4291-B98C-664C940DC08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60309-5F1E-48F3-9122-68EC9DF6A0A6}">
  <dimension ref="A1:AB81"/>
  <sheetViews>
    <sheetView zoomScale="85" zoomScaleNormal="85"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7" width="13.85546875" customWidth="1"/>
  </cols>
  <sheetData>
    <row r="1" spans="1:28" ht="21" x14ac:dyDescent="0.25">
      <c r="A1" s="119"/>
      <c r="B1" s="119"/>
      <c r="C1" s="119"/>
      <c r="D1" s="119"/>
      <c r="E1" s="119"/>
      <c r="F1" s="199" t="s">
        <v>743</v>
      </c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73"/>
      <c r="V1" s="3" t="s">
        <v>769</v>
      </c>
      <c r="W1" s="103" t="s">
        <v>236</v>
      </c>
      <c r="X1" s="103"/>
      <c r="Y1" s="103"/>
      <c r="Z1" s="103"/>
      <c r="AA1" s="103"/>
      <c r="AB1" s="103"/>
    </row>
    <row r="2" spans="1:28" ht="15" customHeight="1" x14ac:dyDescent="0.25">
      <c r="A2" s="119"/>
      <c r="B2" s="119"/>
      <c r="C2" s="119"/>
      <c r="D2" s="119"/>
      <c r="E2" s="119"/>
      <c r="F2" s="114" t="s">
        <v>1468</v>
      </c>
      <c r="G2" s="114"/>
      <c r="H2" s="114"/>
      <c r="I2" s="114"/>
      <c r="J2" s="114"/>
      <c r="K2" s="114"/>
      <c r="L2" s="114"/>
      <c r="M2" s="114"/>
      <c r="N2" s="183" t="s">
        <v>752</v>
      </c>
      <c r="O2" s="183"/>
      <c r="P2" s="183"/>
      <c r="Q2" s="183"/>
      <c r="R2" s="183"/>
      <c r="S2" s="183"/>
      <c r="T2" s="183"/>
      <c r="U2" s="183"/>
      <c r="V2" s="3" t="s">
        <v>44</v>
      </c>
      <c r="W2" s="103" t="s">
        <v>771</v>
      </c>
      <c r="X2" s="103"/>
      <c r="Y2" s="103"/>
      <c r="Z2" s="103"/>
      <c r="AA2" s="103"/>
      <c r="AB2" s="103"/>
    </row>
    <row r="3" spans="1:28" ht="15" customHeight="1" x14ac:dyDescent="0.25">
      <c r="A3" s="119"/>
      <c r="B3" s="119"/>
      <c r="C3" s="119"/>
      <c r="D3" s="119"/>
      <c r="E3" s="119"/>
      <c r="F3" s="114"/>
      <c r="G3" s="114"/>
      <c r="H3" s="114"/>
      <c r="I3" s="114"/>
      <c r="J3" s="114"/>
      <c r="K3" s="114"/>
      <c r="L3" s="114"/>
      <c r="M3" s="114"/>
      <c r="N3" s="183"/>
      <c r="O3" s="183"/>
      <c r="P3" s="183"/>
      <c r="Q3" s="183"/>
      <c r="R3" s="183"/>
      <c r="S3" s="183"/>
      <c r="T3" s="183"/>
      <c r="U3" s="183"/>
      <c r="V3" s="3" t="s">
        <v>45</v>
      </c>
      <c r="W3" s="104" t="s">
        <v>237</v>
      </c>
      <c r="X3" s="103"/>
      <c r="Y3" s="103"/>
      <c r="Z3" s="103"/>
      <c r="AA3" s="103"/>
      <c r="AB3" s="103"/>
    </row>
    <row r="4" spans="1:28" ht="15" customHeight="1" x14ac:dyDescent="0.25">
      <c r="A4" s="119"/>
      <c r="B4" s="119"/>
      <c r="C4" s="119"/>
      <c r="D4" s="119"/>
      <c r="E4" s="119"/>
      <c r="F4" s="176" t="s">
        <v>1469</v>
      </c>
      <c r="G4" s="176"/>
      <c r="H4" s="176"/>
      <c r="I4" s="176"/>
      <c r="J4" s="176" t="s">
        <v>76</v>
      </c>
      <c r="K4" s="176"/>
      <c r="L4" s="184" t="s">
        <v>1470</v>
      </c>
      <c r="M4" s="184" t="s">
        <v>1471</v>
      </c>
      <c r="N4" s="176" t="s">
        <v>1106</v>
      </c>
      <c r="O4" s="176"/>
      <c r="P4" s="176" t="s">
        <v>281</v>
      </c>
      <c r="Q4" s="176"/>
      <c r="R4" s="176" t="s">
        <v>77</v>
      </c>
      <c r="S4" s="176"/>
      <c r="T4" s="176" t="s">
        <v>78</v>
      </c>
      <c r="U4" s="176"/>
      <c r="V4" s="3" t="s">
        <v>46</v>
      </c>
      <c r="W4" s="103" t="s">
        <v>772</v>
      </c>
      <c r="X4" s="103"/>
      <c r="Y4" s="103"/>
      <c r="Z4" s="103"/>
      <c r="AA4" s="103"/>
      <c r="AB4" s="103"/>
    </row>
    <row r="5" spans="1:28" ht="18.75" x14ac:dyDescent="0.3">
      <c r="A5" s="108" t="s">
        <v>1100</v>
      </c>
      <c r="B5" s="108"/>
      <c r="C5" s="108"/>
      <c r="D5" s="108"/>
      <c r="E5" s="108"/>
      <c r="F5" s="176"/>
      <c r="G5" s="176"/>
      <c r="H5" s="176"/>
      <c r="I5" s="176"/>
      <c r="J5" s="53" t="s">
        <v>1103</v>
      </c>
      <c r="K5" s="53" t="s">
        <v>1472</v>
      </c>
      <c r="L5" s="184"/>
      <c r="M5" s="184"/>
      <c r="N5" s="6" t="s">
        <v>80</v>
      </c>
      <c r="O5" s="6" t="s">
        <v>81</v>
      </c>
      <c r="P5" s="6" t="s">
        <v>80</v>
      </c>
      <c r="Q5" s="6" t="s">
        <v>81</v>
      </c>
      <c r="R5" s="6" t="s">
        <v>80</v>
      </c>
      <c r="S5" s="6" t="s">
        <v>81</v>
      </c>
      <c r="T5" s="6" t="s">
        <v>80</v>
      </c>
      <c r="U5" s="6" t="s">
        <v>81</v>
      </c>
      <c r="V5" s="3" t="s">
        <v>47</v>
      </c>
      <c r="W5" s="103" t="s">
        <v>238</v>
      </c>
      <c r="X5" s="103"/>
      <c r="Y5" s="103"/>
      <c r="Z5" s="103"/>
      <c r="AA5" s="103"/>
      <c r="AB5" s="103"/>
    </row>
    <row r="6" spans="1:28" ht="18.75" x14ac:dyDescent="0.3">
      <c r="A6" s="110"/>
      <c r="B6" s="110"/>
      <c r="C6" s="110"/>
      <c r="D6" s="110"/>
      <c r="E6" s="110"/>
      <c r="F6" s="222"/>
      <c r="G6" s="222"/>
      <c r="H6" s="222"/>
      <c r="I6" s="222"/>
      <c r="J6" s="226">
        <v>152</v>
      </c>
      <c r="K6" s="226">
        <v>117</v>
      </c>
      <c r="L6" s="226" t="s">
        <v>1473</v>
      </c>
      <c r="M6" s="226">
        <v>0.4</v>
      </c>
      <c r="N6" s="274">
        <v>56</v>
      </c>
      <c r="O6" s="271">
        <f>N6-N6*3%</f>
        <v>54.32</v>
      </c>
      <c r="P6" s="274">
        <v>47</v>
      </c>
      <c r="Q6" s="271">
        <f>P6-P6*3%</f>
        <v>45.59</v>
      </c>
      <c r="R6" s="274" t="s">
        <v>1474</v>
      </c>
      <c r="S6" s="271" t="s">
        <v>1474</v>
      </c>
      <c r="T6" s="274" t="s">
        <v>1474</v>
      </c>
      <c r="U6" s="271" t="s">
        <v>1474</v>
      </c>
      <c r="V6" s="54"/>
    </row>
    <row r="7" spans="1:28" ht="18.75" x14ac:dyDescent="0.3">
      <c r="A7" s="2"/>
      <c r="B7" s="108" t="s">
        <v>0</v>
      </c>
      <c r="C7" s="108"/>
      <c r="D7" s="108"/>
      <c r="E7" s="2"/>
      <c r="F7" s="222"/>
      <c r="G7" s="222"/>
      <c r="H7" s="222"/>
      <c r="I7" s="222"/>
      <c r="J7" s="228"/>
      <c r="K7" s="228"/>
      <c r="L7" s="228"/>
      <c r="M7" s="228"/>
      <c r="N7" s="275"/>
      <c r="O7" s="272"/>
      <c r="P7" s="275"/>
      <c r="Q7" s="272"/>
      <c r="R7" s="275"/>
      <c r="S7" s="272"/>
      <c r="T7" s="275"/>
      <c r="U7" s="272"/>
      <c r="V7" s="54"/>
    </row>
    <row r="8" spans="1:28" ht="18.75" x14ac:dyDescent="0.3">
      <c r="A8" s="2"/>
      <c r="B8" s="102" t="s">
        <v>1078</v>
      </c>
      <c r="C8" s="102"/>
      <c r="D8" s="102"/>
      <c r="E8" s="2"/>
      <c r="F8" s="222"/>
      <c r="G8" s="222"/>
      <c r="H8" s="222"/>
      <c r="I8" s="222"/>
      <c r="J8" s="226">
        <v>152</v>
      </c>
      <c r="K8" s="226">
        <v>117</v>
      </c>
      <c r="L8" s="226" t="s">
        <v>1473</v>
      </c>
      <c r="M8" s="226">
        <v>0.45</v>
      </c>
      <c r="N8" s="274">
        <v>62</v>
      </c>
      <c r="O8" s="271">
        <f>N8-N8*3%</f>
        <v>60.14</v>
      </c>
      <c r="P8" s="274">
        <v>51</v>
      </c>
      <c r="Q8" s="271">
        <f>P8-P8*3%</f>
        <v>49.47</v>
      </c>
      <c r="R8" s="274">
        <v>66</v>
      </c>
      <c r="S8" s="271">
        <f>R8-R8*3%</f>
        <v>64.02</v>
      </c>
      <c r="T8" s="274">
        <v>56</v>
      </c>
      <c r="U8" s="271">
        <f>T8-T8*3%</f>
        <v>54.32</v>
      </c>
      <c r="V8" s="54"/>
    </row>
    <row r="9" spans="1:28" ht="18.75" x14ac:dyDescent="0.3">
      <c r="A9" s="2"/>
      <c r="B9" s="102" t="s">
        <v>773</v>
      </c>
      <c r="C9" s="102"/>
      <c r="D9" s="102"/>
      <c r="E9" s="2"/>
      <c r="F9" s="222"/>
      <c r="G9" s="222"/>
      <c r="H9" s="222"/>
      <c r="I9" s="222"/>
      <c r="J9" s="228">
        <v>152</v>
      </c>
      <c r="K9" s="228">
        <v>117</v>
      </c>
      <c r="L9" s="228" t="s">
        <v>1473</v>
      </c>
      <c r="M9" s="228">
        <v>0.45</v>
      </c>
      <c r="N9" s="275">
        <v>54</v>
      </c>
      <c r="O9" s="272"/>
      <c r="P9" s="275">
        <v>71</v>
      </c>
      <c r="Q9" s="272"/>
      <c r="R9" s="275">
        <v>57</v>
      </c>
      <c r="S9" s="272"/>
      <c r="T9" s="275">
        <v>72</v>
      </c>
      <c r="U9" s="272"/>
      <c r="V9" s="54"/>
    </row>
    <row r="10" spans="1:28" ht="18.75" x14ac:dyDescent="0.3">
      <c r="A10" s="110"/>
      <c r="B10" s="110"/>
      <c r="C10" s="110"/>
      <c r="D10" s="110"/>
      <c r="E10" s="110"/>
      <c r="F10" s="222"/>
      <c r="G10" s="222"/>
      <c r="H10" s="222"/>
      <c r="I10" s="222"/>
      <c r="J10" s="226">
        <v>152</v>
      </c>
      <c r="K10" s="226">
        <v>117</v>
      </c>
      <c r="L10" s="226" t="s">
        <v>1473</v>
      </c>
      <c r="M10" s="226">
        <v>0.5</v>
      </c>
      <c r="N10" s="274" t="s">
        <v>1474</v>
      </c>
      <c r="O10" s="271" t="s">
        <v>1474</v>
      </c>
      <c r="P10" s="274">
        <v>58</v>
      </c>
      <c r="Q10" s="271">
        <f>P10-P10*3%</f>
        <v>56.26</v>
      </c>
      <c r="R10" s="274" t="s">
        <v>1474</v>
      </c>
      <c r="S10" s="271" t="s">
        <v>1474</v>
      </c>
      <c r="T10" s="274">
        <v>64</v>
      </c>
      <c r="U10" s="271">
        <f>T10-T10*3%</f>
        <v>62.08</v>
      </c>
      <c r="V10" s="54"/>
    </row>
    <row r="11" spans="1:28" ht="18.75" x14ac:dyDescent="0.3">
      <c r="A11" s="2"/>
      <c r="B11" s="108" t="s">
        <v>777</v>
      </c>
      <c r="C11" s="108"/>
      <c r="D11" s="108"/>
      <c r="E11" s="2"/>
      <c r="F11" s="222"/>
      <c r="G11" s="222"/>
      <c r="H11" s="222"/>
      <c r="I11" s="222"/>
      <c r="J11" s="228"/>
      <c r="K11" s="228"/>
      <c r="L11" s="228"/>
      <c r="M11" s="228"/>
      <c r="N11" s="275"/>
      <c r="O11" s="272"/>
      <c r="P11" s="275"/>
      <c r="Q11" s="272"/>
      <c r="R11" s="275"/>
      <c r="S11" s="272"/>
      <c r="T11" s="275"/>
      <c r="U11" s="272"/>
      <c r="V11" s="54"/>
    </row>
    <row r="12" spans="1:28" ht="18.75" x14ac:dyDescent="0.3">
      <c r="A12" s="110"/>
      <c r="B12" s="110"/>
      <c r="C12" s="110"/>
      <c r="D12" s="110"/>
      <c r="E12" s="110"/>
    </row>
    <row r="13" spans="1:28" ht="18.75" x14ac:dyDescent="0.3">
      <c r="A13" s="2"/>
      <c r="B13" s="108" t="s">
        <v>778</v>
      </c>
      <c r="C13" s="108"/>
      <c r="D13" s="108"/>
      <c r="E13" s="2"/>
    </row>
    <row r="14" spans="1:28" ht="18.75" x14ac:dyDescent="0.3">
      <c r="A14" s="2"/>
      <c r="B14" s="116"/>
      <c r="C14" s="117"/>
      <c r="D14" s="118"/>
      <c r="E14" s="2"/>
    </row>
    <row r="15" spans="1:28" ht="18.75" x14ac:dyDescent="0.3">
      <c r="A15" s="2"/>
      <c r="B15" s="108" t="s">
        <v>779</v>
      </c>
      <c r="C15" s="108"/>
      <c r="D15" s="108"/>
      <c r="E15" s="2"/>
    </row>
    <row r="16" spans="1:28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1">
    <mergeCell ref="W4:AB4"/>
    <mergeCell ref="L4:L5"/>
    <mergeCell ref="M4:M5"/>
    <mergeCell ref="A1:E4"/>
    <mergeCell ref="W1:AB1"/>
    <mergeCell ref="W2:AB2"/>
    <mergeCell ref="W3:AB3"/>
    <mergeCell ref="F6:I11"/>
    <mergeCell ref="A5:E5"/>
    <mergeCell ref="W5:AB5"/>
    <mergeCell ref="A6:E6"/>
    <mergeCell ref="T6:T7"/>
    <mergeCell ref="B7:D7"/>
    <mergeCell ref="J6:J7"/>
    <mergeCell ref="K6:K7"/>
    <mergeCell ref="L6:L7"/>
    <mergeCell ref="R6:R7"/>
    <mergeCell ref="O8:O9"/>
    <mergeCell ref="P8:P9"/>
    <mergeCell ref="Q8:Q9"/>
    <mergeCell ref="M6:M7"/>
    <mergeCell ref="N6:N7"/>
    <mergeCell ref="O6:O7"/>
    <mergeCell ref="P6:P7"/>
    <mergeCell ref="B13:D13"/>
    <mergeCell ref="B14:D14"/>
    <mergeCell ref="B15:D15"/>
    <mergeCell ref="B16:D16"/>
    <mergeCell ref="B17:D17"/>
    <mergeCell ref="B18:D18"/>
    <mergeCell ref="B8:D8"/>
    <mergeCell ref="B9:D9"/>
    <mergeCell ref="A10:E10"/>
    <mergeCell ref="B11:D11"/>
    <mergeCell ref="A12:E12"/>
    <mergeCell ref="B28:D28"/>
    <mergeCell ref="B29:D29"/>
    <mergeCell ref="B30:D30"/>
    <mergeCell ref="B31:D31"/>
    <mergeCell ref="B25:D25"/>
    <mergeCell ref="B26:D26"/>
    <mergeCell ref="B27:D27"/>
    <mergeCell ref="B19:D19"/>
    <mergeCell ref="B20:D20"/>
    <mergeCell ref="B21:D21"/>
    <mergeCell ref="B22:D22"/>
    <mergeCell ref="B23:D23"/>
    <mergeCell ref="B24:D24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N8:N9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L8:L9"/>
    <mergeCell ref="B80:D80"/>
    <mergeCell ref="F2:M3"/>
    <mergeCell ref="N2:U3"/>
    <mergeCell ref="F4:I5"/>
    <mergeCell ref="J4:K4"/>
    <mergeCell ref="N4:O4"/>
    <mergeCell ref="P4:Q4"/>
    <mergeCell ref="R4:S4"/>
    <mergeCell ref="T4:U4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M8:M9"/>
    <mergeCell ref="Q6:Q7"/>
    <mergeCell ref="F1:U1"/>
    <mergeCell ref="B81:D81"/>
    <mergeCell ref="P10:P11"/>
    <mergeCell ref="Q10:Q11"/>
    <mergeCell ref="R10:R11"/>
    <mergeCell ref="S10:S11"/>
    <mergeCell ref="T10:T11"/>
    <mergeCell ref="U10:U11"/>
    <mergeCell ref="R8:R9"/>
    <mergeCell ref="S8:S9"/>
    <mergeCell ref="T8:T9"/>
    <mergeCell ref="U8:U9"/>
    <mergeCell ref="J10:J11"/>
    <mergeCell ref="K10:K11"/>
    <mergeCell ref="L10:L11"/>
    <mergeCell ref="M10:M11"/>
    <mergeCell ref="N10:N11"/>
    <mergeCell ref="O10:O11"/>
    <mergeCell ref="S6:S7"/>
    <mergeCell ref="U6:U7"/>
    <mergeCell ref="J8:J9"/>
    <mergeCell ref="K8:K9"/>
  </mergeCells>
  <hyperlinks>
    <hyperlink ref="B7:D7" location="арматура!R1C1" display="Арматура" xr:uid="{96614B37-75CC-4FD9-A37B-2B5A5711F924}"/>
    <hyperlink ref="B8:D8" location="'дріт вязальний'!A1" display="Дріт вязальний" xr:uid="{745063B5-AF14-4B60-9BD6-423C1A4EC5F5}"/>
    <hyperlink ref="B9:D9" location="'дріт вр'!A1" display="Дріт ВР" xr:uid="{8AAF0219-DA28-4F22-B38E-85751778A102}"/>
    <hyperlink ref="B11:D11" location="двотавр!A1" display="Двотавр" xr:uid="{05F20ED1-DCC4-403D-84BA-F01474F396F9}"/>
    <hyperlink ref="B13:D13" location="квадрат!R1C1" display="Квадрат стальной" xr:uid="{F664ED9A-4E3F-4D68-860C-395E41763095}"/>
    <hyperlink ref="B15:D15" location="круг!R1C1" display="Круг стальной" xr:uid="{1790CFA4-4949-4836-BBD8-184A0E1DCFB2}"/>
    <hyperlink ref="B19:D19" location="лист!R1C1" display="Листы:" xr:uid="{5809B0CF-EE56-4923-94EB-BB97AFCD61A5}"/>
    <hyperlink ref="B20:D20" location="лист!A1" display="Лист сталевий" xr:uid="{61993641-21AF-4A4B-8817-44A9205F2CF2}"/>
    <hyperlink ref="B21:D21" location="'лист рифлений'!A1" display="Лист рифлений" xr:uid="{78BC51B1-BD0E-48DC-8CB9-38D270BEC0DC}"/>
    <hyperlink ref="B22:D22" location="'лист пвл'!R1C1" display="Лист ПВЛ" xr:uid="{3A5FCD32-FE7B-441C-9AF5-9D121B268B9E}"/>
    <hyperlink ref="B23:D23" location="'лист оцинкований'!A1" display="Лист оцинкований" xr:uid="{38B0AA9A-AE84-4F7B-8520-FF561064267F}"/>
    <hyperlink ref="B24:D24" location="'лист нержавіючий'!A1" display="Лист нержавіючий" xr:uid="{8BF01D47-3585-4DB3-9F5C-DCAA5792E732}"/>
    <hyperlink ref="B28:D28" location="профнастил!R1C1" display="Профнастил" xr:uid="{226BB12B-5772-4AC2-A3F6-B77FBECBA9F7}"/>
    <hyperlink ref="B29:D29" location="'преміум профнастил'!A1" display="Преміум профнастил" xr:uid="{A6301C11-512F-47A0-AEAC-196B8CCED1C4}"/>
    <hyperlink ref="B30:D30" location="металочерепиця!A1" display="Металочерепиця" xr:uid="{A7014BD9-A4B1-446B-A4ED-9C1F669D8163}"/>
    <hyperlink ref="B31:D31" location="'преміум металочерепиця'!A1" display="Преміум металочерепиця" xr:uid="{D864C295-4BB7-4E03-B10B-D063D6BC4E13}"/>
    <hyperlink ref="B32:D32" location="метизы!R1C1" display="Метизы" xr:uid="{9A709B0C-9029-47CB-A79B-638E2A529A49}"/>
    <hyperlink ref="B33:D33" location="'водостічна система'!A1" display="'водостічна система'!A1" xr:uid="{D9421DA5-B48D-4369-8EA3-E89290AE7BFE}"/>
    <hyperlink ref="B34:D34" location="планки!R1C1" display="Планки" xr:uid="{6643254A-B486-4F8E-8657-4EB8B3613470}"/>
    <hyperlink ref="B35:D35" location="'утеплювач, ізоляція'!A1" display="Утеплювач, ізоляція" xr:uid="{06085CFD-51AA-4AE0-AF16-54897E44B515}"/>
    <hyperlink ref="B38:D38" location="'фальцева покрівля'!A1" display="Фальцева покровля" xr:uid="{EA8224F6-651B-4749-87AF-54753392F09D}"/>
    <hyperlink ref="B40:D40" location="'сетка сварная в картах'!R1C1" display="Сетка:" xr:uid="{F6027D8D-3734-4893-9A46-D5B8EACDBA61}"/>
    <hyperlink ref="B41:D41" location="'сітка зварна в картах'!A1" display="Сітка зварна в картах" xr:uid="{31F2B403-461B-45BF-9DFC-35C4B47B27BA}"/>
    <hyperlink ref="B42:D42" location="'сітка зварна в рулоні'!A1" display="Сітка зварна в рулоні" xr:uid="{1E57F08D-070D-4BFB-99F9-40C0FA5C6673}"/>
    <hyperlink ref="B43:D43" location="'сітка рабиця'!A1" display="Сітка Рабиця" xr:uid="{514998FD-67E5-41CC-A56A-B09B2AE7E1F4}"/>
    <hyperlink ref="B45:D45" location="'труба профильная'!R1C1" display="Труба:" xr:uid="{56FD553A-858E-447E-B3C5-D4D86C59659A}"/>
    <hyperlink ref="B46:D46" location="'труба профільна'!A1" display="Труба профільна" xr:uid="{A9FEF6DD-2ACB-4842-96A2-6E33BA68319B}"/>
    <hyperlink ref="B47:D47" location="'труба ел.зв.'!A1" display="Труба електрозварна" xr:uid="{25346E7B-5B70-4ACB-80C8-E5192E4F7F2D}"/>
    <hyperlink ref="B48:D48" location="'труба вгп'!R1C1" display="Трубв ВГП ДУ" xr:uid="{66236B5A-54E7-4B25-A28B-D7F06B85A6A4}"/>
    <hyperlink ref="B50:D50" location="'труба оцинкована'!A1" display="Труба оцинкована" xr:uid="{C0A244FA-38B1-420A-822E-DD91CBF22912}"/>
    <hyperlink ref="B51:D51" location="'труба нержавіюча'!A1" display="Труба нержавіюча" xr:uid="{84DC41C1-7114-4088-B15D-4153BD85CC42}"/>
    <hyperlink ref="B57:D57" location="шпилька.гайка.шайба!R1C1" display="Комплектующие" xr:uid="{02615496-EF69-49CF-A253-E13172B2B503}"/>
    <hyperlink ref="B60:D60" location="цвяхи!A1" display="Цвяхи" xr:uid="{BB262952-E234-48A9-AA66-0DEC4B15CFAD}"/>
    <hyperlink ref="B61:D61" location="'гіпсокартон та профіль'!A1" display="Гіпсокартон та профіль" xr:uid="{2DFAEC64-FF38-487E-856C-8AB94AF67770}"/>
    <hyperlink ref="B62:D62" location="диск!R1C1" display="Диск" xr:uid="{6FEE3B8C-E5FF-4450-B76A-BC1BEE0CBCA2}"/>
    <hyperlink ref="B65:D65" location="лакофарбові!A1" display="Лакофарбові" xr:uid="{793F5DAA-AD77-4A9B-893B-DE4EBF7CBBF2}"/>
    <hyperlink ref="B66:D66" location="лопата!R1C1" display="Лопата" xr:uid="{A514D9F1-5491-4684-83D1-133926C81AA6}"/>
    <hyperlink ref="B67:D67" location="згони!A1" display="Згони" xr:uid="{FCE2087C-D258-43BB-982A-9CCDBF735B4B}"/>
    <hyperlink ref="B68:D68" location="трійники!A1" display="Трійники" xr:uid="{9C11574B-35A2-4002-8831-B84BB17C92B4}"/>
    <hyperlink ref="B69:D69" location="різьба!A1" display="Різьба" xr:uid="{00E2294F-C89B-4305-BB2E-EC377CE6037C}"/>
    <hyperlink ref="B70:D70" location="муфта!R1C1" display="Муфта" xr:uid="{FD2724F8-078E-4F17-BD76-59BAECBDF854}"/>
    <hyperlink ref="B71:D71" location="контргайка!R1C1" display="Контргайка" xr:uid="{85D5D58D-9601-4704-9E88-B78DFA94D439}"/>
    <hyperlink ref="B72:D72" location="фланець!A1" display="Фланець" xr:uid="{B6D52F95-AFE3-47F2-9A22-204EBD78DE87}"/>
    <hyperlink ref="B73:D73" location="цемент!R1C1" display="Цемент" xr:uid="{6081F5B9-EB23-4755-A297-D8292243A253}"/>
    <hyperlink ref="B76:D76" location="'щітка по металу'!A1" display="Щітка по металу" xr:uid="{3E05D1F4-A041-4CA8-B487-40CBB58B8FF3}"/>
    <hyperlink ref="B78:D78" location="доставка!R1C1" display="Услуги" xr:uid="{3A9C26C2-72DA-4508-BB54-5F6D654DBF00}"/>
    <hyperlink ref="B79:D79" location="доставка!R1C1" display="Доставка" xr:uid="{FB905A69-033A-45B3-9FF1-B5C3C2C5F326}"/>
    <hyperlink ref="B80:D80" location="гільйотина!A1" display="Гільйотина  " xr:uid="{6594ECBF-5AE7-492C-9E0E-4A43CEC34CED}"/>
    <hyperlink ref="B81:D81" location="плазма!R1C1" display="Плазма" xr:uid="{593864EA-5FDC-4D5D-98BD-738718C16D9C}"/>
    <hyperlink ref="B53:D53" location="швеллер!R1C1" display="Швеллер" xr:uid="{9467E630-5D1C-409F-B48B-D1DC50286451}"/>
    <hyperlink ref="B54:D54" location="'швелер катаний'!A1" display="Швелер катаний" xr:uid="{17B2C072-8661-4B5E-BC6E-758C5A138197}"/>
    <hyperlink ref="B55:D55" location="'швелер гнутий'!A1" display="Швелер гнутий" xr:uid="{C11663F8-2D67-4593-8EC2-783CECA06D45}"/>
    <hyperlink ref="B49:D49" location="'труба безшовна'!A1" display="Турба безшовна" xr:uid="{6AD01667-D403-486E-A0D7-48A07063485A}"/>
    <hyperlink ref="B59:D59" location="гайка!R1C1" display="Гайка" xr:uid="{5CFBDB59-2B41-4100-9F1D-06BF6635EE7A}"/>
    <hyperlink ref="B74:D74" location="шайба!R1C1" display="Шайба" xr:uid="{78297BFE-25E2-4D36-94BE-36D54F577DAA}"/>
    <hyperlink ref="B75:D75" location="шпилька!R1C1" display="Шпилька" xr:uid="{D0905ECC-77B5-4A40-B21C-36C469EF68EF}"/>
    <hyperlink ref="B26:D26" location="смуга!A1" display="Смуга" xr:uid="{F290A2AA-A347-4C3F-916C-778123FABC24}"/>
    <hyperlink ref="B64:D64" location="заглушка!A1" display="Заглушка" xr:uid="{ACB206AA-22CD-42AF-BEDD-B721DAE64DB2}"/>
    <hyperlink ref="B17:D17" location="кутник!A1" display="Кутник" xr:uid="{8798179E-F532-4375-8B55-5D794C996924}"/>
    <hyperlink ref="B58:D58" location="відводи!A1" display="Відводи" xr:uid="{E2AA4685-229E-4473-AC5F-60E044D89B43}"/>
    <hyperlink ref="B63:D63" location="електроди!A1" display="Електроди" xr:uid="{C7D01BC1-D17C-4F8F-805C-E74A47FF80A2}"/>
    <hyperlink ref="B36:D36" location="штакетник!A1" display="Штакетник" xr:uid="{CEC9C1FC-11A5-4EBA-B560-84F19FA09001}"/>
    <hyperlink ref="B37:D37" location="'штакетник преміум '!A1" display="Штакетник преміум" xr:uid="{2221E727-28B6-4B9A-8A47-8E984EDCA296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37FE2-A684-4BB8-8EB5-9CCAFBD2F64B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13.85546875" customWidth="1"/>
    <col min="7" max="7" width="20" customWidth="1"/>
  </cols>
  <sheetData>
    <row r="1" spans="1:20" ht="21" x14ac:dyDescent="0.25">
      <c r="A1" s="119"/>
      <c r="B1" s="119"/>
      <c r="C1" s="119"/>
      <c r="D1" s="119"/>
      <c r="E1" s="119"/>
      <c r="F1" s="283" t="s">
        <v>743</v>
      </c>
      <c r="G1" s="284"/>
      <c r="H1" s="284"/>
      <c r="I1" s="284"/>
      <c r="J1" s="284"/>
      <c r="K1" s="284"/>
      <c r="L1" s="284"/>
      <c r="M1" s="284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ht="15" customHeight="1" x14ac:dyDescent="0.25">
      <c r="A2" s="119"/>
      <c r="B2" s="119"/>
      <c r="C2" s="119"/>
      <c r="D2" s="119"/>
      <c r="E2" s="119"/>
      <c r="F2" s="154" t="s">
        <v>1479</v>
      </c>
      <c r="G2" s="155"/>
      <c r="H2" s="155"/>
      <c r="I2" s="155"/>
      <c r="J2" s="155"/>
      <c r="K2" s="155"/>
      <c r="L2" s="155"/>
      <c r="M2" s="156"/>
      <c r="N2" s="13" t="s">
        <v>44</v>
      </c>
      <c r="O2" s="103" t="s">
        <v>771</v>
      </c>
      <c r="P2" s="103"/>
      <c r="Q2" s="103"/>
      <c r="R2" s="103"/>
      <c r="S2" s="103"/>
      <c r="T2" s="103"/>
    </row>
    <row r="3" spans="1:20" ht="15" customHeight="1" x14ac:dyDescent="0.25">
      <c r="A3" s="119"/>
      <c r="B3" s="119"/>
      <c r="C3" s="119"/>
      <c r="D3" s="119"/>
      <c r="E3" s="119"/>
      <c r="F3" s="157"/>
      <c r="G3" s="158"/>
      <c r="H3" s="158"/>
      <c r="I3" s="158"/>
      <c r="J3" s="158"/>
      <c r="K3" s="158"/>
      <c r="L3" s="158"/>
      <c r="M3" s="159"/>
      <c r="N3" s="13" t="s">
        <v>45</v>
      </c>
      <c r="O3" s="104" t="s">
        <v>237</v>
      </c>
      <c r="P3" s="103"/>
      <c r="Q3" s="103"/>
      <c r="R3" s="103"/>
      <c r="S3" s="103"/>
      <c r="T3" s="103"/>
    </row>
    <row r="4" spans="1:20" ht="15" customHeight="1" x14ac:dyDescent="0.25">
      <c r="A4" s="119"/>
      <c r="B4" s="119"/>
      <c r="C4" s="119"/>
      <c r="D4" s="119"/>
      <c r="E4" s="119"/>
      <c r="F4" s="176" t="s">
        <v>1123</v>
      </c>
      <c r="G4" s="176"/>
      <c r="H4" s="176" t="s">
        <v>1475</v>
      </c>
      <c r="I4" s="176" t="s">
        <v>85</v>
      </c>
      <c r="J4" s="176" t="s">
        <v>1540</v>
      </c>
      <c r="K4" s="176" t="s">
        <v>1476</v>
      </c>
      <c r="L4" s="184" t="s">
        <v>1541</v>
      </c>
      <c r="M4" s="177" t="s">
        <v>1542</v>
      </c>
      <c r="N4" s="13" t="s">
        <v>46</v>
      </c>
      <c r="O4" s="103" t="s">
        <v>772</v>
      </c>
      <c r="P4" s="103"/>
      <c r="Q4" s="103"/>
      <c r="R4" s="103"/>
      <c r="S4" s="103"/>
      <c r="T4" s="103"/>
    </row>
    <row r="5" spans="1:20" ht="19.5" thickBot="1" x14ac:dyDescent="0.35">
      <c r="A5" s="108" t="s">
        <v>1100</v>
      </c>
      <c r="B5" s="108"/>
      <c r="C5" s="108"/>
      <c r="D5" s="108"/>
      <c r="E5" s="186"/>
      <c r="F5" s="176"/>
      <c r="G5" s="176"/>
      <c r="H5" s="176"/>
      <c r="I5" s="176"/>
      <c r="J5" s="176"/>
      <c r="K5" s="176"/>
      <c r="L5" s="184"/>
      <c r="M5" s="282"/>
      <c r="N5" s="1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278" t="s">
        <v>1477</v>
      </c>
      <c r="G6" s="279"/>
      <c r="H6" s="279"/>
      <c r="I6" s="279"/>
      <c r="J6" s="279"/>
      <c r="K6" s="279"/>
      <c r="L6" s="280"/>
      <c r="M6" s="62">
        <v>103</v>
      </c>
    </row>
    <row r="7" spans="1:20" ht="22.5" x14ac:dyDescent="0.3">
      <c r="A7" s="2"/>
      <c r="B7" s="108" t="s">
        <v>0</v>
      </c>
      <c r="C7" s="108"/>
      <c r="D7" s="108"/>
      <c r="E7" s="2"/>
      <c r="F7" s="276" t="s">
        <v>94</v>
      </c>
      <c r="G7" s="276"/>
      <c r="H7" s="277" t="s">
        <v>1114</v>
      </c>
      <c r="I7" s="63">
        <v>30</v>
      </c>
      <c r="J7" s="63" t="s">
        <v>95</v>
      </c>
      <c r="K7" s="64" t="s">
        <v>97</v>
      </c>
      <c r="L7" s="63">
        <v>0.5</v>
      </c>
      <c r="M7" s="71">
        <v>63</v>
      </c>
    </row>
    <row r="8" spans="1:20" ht="22.5" x14ac:dyDescent="0.3">
      <c r="A8" s="2"/>
      <c r="B8" s="102" t="s">
        <v>1078</v>
      </c>
      <c r="C8" s="102"/>
      <c r="D8" s="102"/>
      <c r="E8" s="2"/>
      <c r="F8" s="276"/>
      <c r="G8" s="276"/>
      <c r="H8" s="277"/>
      <c r="I8" s="63">
        <v>25</v>
      </c>
      <c r="J8" s="64" t="s">
        <v>96</v>
      </c>
      <c r="K8" s="63" t="s">
        <v>98</v>
      </c>
      <c r="L8" s="63">
        <v>0.5</v>
      </c>
      <c r="M8" s="71">
        <v>61</v>
      </c>
    </row>
    <row r="9" spans="1:20" ht="18.75" x14ac:dyDescent="0.3">
      <c r="A9" s="2"/>
      <c r="B9" s="102" t="s">
        <v>773</v>
      </c>
      <c r="C9" s="102"/>
      <c r="D9" s="102"/>
      <c r="E9" s="2"/>
      <c r="F9" s="276" t="s">
        <v>99</v>
      </c>
      <c r="G9" s="276"/>
      <c r="H9" s="63" t="s">
        <v>1114</v>
      </c>
      <c r="I9" s="63">
        <v>20</v>
      </c>
      <c r="J9" s="63" t="s">
        <v>100</v>
      </c>
      <c r="K9" s="63" t="s">
        <v>102</v>
      </c>
      <c r="L9" s="63">
        <v>0.5</v>
      </c>
      <c r="M9" s="71">
        <v>59</v>
      </c>
    </row>
    <row r="10" spans="1:20" ht="18.75" x14ac:dyDescent="0.3">
      <c r="A10" s="110"/>
      <c r="B10" s="110"/>
      <c r="C10" s="110"/>
      <c r="D10" s="110"/>
      <c r="E10" s="110"/>
      <c r="F10" s="276"/>
      <c r="G10" s="276"/>
      <c r="H10" s="277" t="s">
        <v>1115</v>
      </c>
      <c r="I10" s="63">
        <v>10</v>
      </c>
      <c r="J10" s="63" t="s">
        <v>101</v>
      </c>
      <c r="K10" s="64" t="s">
        <v>102</v>
      </c>
      <c r="L10" s="63">
        <v>0.5</v>
      </c>
      <c r="M10" s="71">
        <v>55</v>
      </c>
    </row>
    <row r="11" spans="1:20" ht="18.75" x14ac:dyDescent="0.3">
      <c r="A11" s="2"/>
      <c r="B11" s="108" t="s">
        <v>777</v>
      </c>
      <c r="C11" s="108"/>
      <c r="D11" s="108"/>
      <c r="E11" s="2"/>
      <c r="F11" s="276"/>
      <c r="G11" s="276"/>
      <c r="H11" s="277"/>
      <c r="I11" s="63">
        <v>10</v>
      </c>
      <c r="J11" s="63" t="s">
        <v>101</v>
      </c>
      <c r="K11" s="64" t="s">
        <v>103</v>
      </c>
      <c r="L11" s="63">
        <v>0.5</v>
      </c>
      <c r="M11" s="71" t="s">
        <v>52</v>
      </c>
    </row>
    <row r="12" spans="1:20" ht="18.75" x14ac:dyDescent="0.3">
      <c r="A12" s="110"/>
      <c r="B12" s="110"/>
      <c r="C12" s="110"/>
      <c r="D12" s="110"/>
      <c r="E12" s="110"/>
      <c r="F12" s="276" t="s">
        <v>108</v>
      </c>
      <c r="G12" s="276"/>
      <c r="H12" s="277" t="s">
        <v>1116</v>
      </c>
      <c r="I12" s="63">
        <v>15</v>
      </c>
      <c r="J12" s="63" t="s">
        <v>101</v>
      </c>
      <c r="K12" s="64" t="s">
        <v>104</v>
      </c>
      <c r="L12" s="63">
        <v>0.5</v>
      </c>
      <c r="M12" s="71" t="s">
        <v>52</v>
      </c>
    </row>
    <row r="13" spans="1:20" ht="18.75" x14ac:dyDescent="0.3">
      <c r="A13" s="2"/>
      <c r="B13" s="108" t="s">
        <v>778</v>
      </c>
      <c r="C13" s="108"/>
      <c r="D13" s="108"/>
      <c r="E13" s="2"/>
      <c r="F13" s="276"/>
      <c r="G13" s="276"/>
      <c r="H13" s="277"/>
      <c r="I13" s="63">
        <v>12</v>
      </c>
      <c r="J13" s="63" t="s">
        <v>101</v>
      </c>
      <c r="K13" s="64" t="s">
        <v>98</v>
      </c>
      <c r="L13" s="63">
        <v>0.5</v>
      </c>
      <c r="M13" s="71" t="s">
        <v>52</v>
      </c>
    </row>
    <row r="14" spans="1:20" ht="18.75" x14ac:dyDescent="0.3">
      <c r="A14" s="2"/>
      <c r="B14" s="116"/>
      <c r="C14" s="117"/>
      <c r="D14" s="118"/>
      <c r="E14" s="2"/>
      <c r="F14" s="276"/>
      <c r="G14" s="276"/>
      <c r="H14" s="277"/>
      <c r="I14" s="63">
        <v>10</v>
      </c>
      <c r="J14" s="63" t="s">
        <v>105</v>
      </c>
      <c r="K14" s="64" t="s">
        <v>98</v>
      </c>
      <c r="L14" s="63">
        <v>0.45</v>
      </c>
      <c r="M14" s="71">
        <v>49</v>
      </c>
    </row>
    <row r="15" spans="1:20" ht="18.75" x14ac:dyDescent="0.3">
      <c r="A15" s="2"/>
      <c r="B15" s="108" t="s">
        <v>779</v>
      </c>
      <c r="C15" s="108"/>
      <c r="D15" s="108"/>
      <c r="E15" s="2"/>
      <c r="F15" s="276"/>
      <c r="G15" s="276"/>
      <c r="H15" s="277"/>
      <c r="I15" s="63">
        <v>10</v>
      </c>
      <c r="J15" s="63" t="s">
        <v>105</v>
      </c>
      <c r="K15" s="64" t="s">
        <v>103</v>
      </c>
      <c r="L15" s="63">
        <v>0.45</v>
      </c>
      <c r="M15" s="71">
        <v>47</v>
      </c>
    </row>
    <row r="16" spans="1:20" ht="22.5" x14ac:dyDescent="0.3">
      <c r="A16" s="2"/>
      <c r="B16" s="116"/>
      <c r="C16" s="117"/>
      <c r="D16" s="118"/>
      <c r="E16" s="2"/>
      <c r="F16" s="276"/>
      <c r="G16" s="276"/>
      <c r="H16" s="277"/>
      <c r="I16" s="63">
        <v>10</v>
      </c>
      <c r="J16" s="63" t="s">
        <v>105</v>
      </c>
      <c r="K16" s="64" t="s">
        <v>107</v>
      </c>
      <c r="L16" s="63">
        <v>0.45</v>
      </c>
      <c r="M16" s="71">
        <v>52</v>
      </c>
    </row>
    <row r="17" spans="1:13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6"/>
      <c r="G17" s="276"/>
      <c r="H17" s="277"/>
      <c r="I17" s="63">
        <v>10</v>
      </c>
      <c r="J17" s="63" t="s">
        <v>105</v>
      </c>
      <c r="K17" s="64" t="s">
        <v>106</v>
      </c>
      <c r="L17" s="63">
        <v>0.45</v>
      </c>
      <c r="M17" s="71" t="s">
        <v>52</v>
      </c>
    </row>
    <row r="18" spans="1:13" ht="18.75" x14ac:dyDescent="0.3">
      <c r="A18" s="2"/>
      <c r="B18" s="116"/>
      <c r="C18" s="117"/>
      <c r="D18" s="118"/>
      <c r="E18" s="2"/>
      <c r="F18" s="276" t="s">
        <v>111</v>
      </c>
      <c r="G18" s="276"/>
      <c r="H18" s="281" t="s">
        <v>112</v>
      </c>
      <c r="I18" s="63">
        <v>0</v>
      </c>
      <c r="J18" s="63" t="s">
        <v>109</v>
      </c>
      <c r="K18" s="64" t="s">
        <v>114</v>
      </c>
      <c r="L18" s="63">
        <v>0.4</v>
      </c>
      <c r="M18" s="71">
        <v>46</v>
      </c>
    </row>
    <row r="19" spans="1:13" ht="18.75" customHeight="1" x14ac:dyDescent="0.3">
      <c r="A19" s="2"/>
      <c r="B19" s="108" t="s">
        <v>873</v>
      </c>
      <c r="C19" s="108"/>
      <c r="D19" s="108"/>
      <c r="E19" s="2"/>
      <c r="F19" s="276"/>
      <c r="G19" s="276"/>
      <c r="H19" s="281"/>
      <c r="I19" s="63">
        <v>0</v>
      </c>
      <c r="J19" s="63" t="s">
        <v>109</v>
      </c>
      <c r="K19" s="64" t="s">
        <v>113</v>
      </c>
      <c r="L19" s="63">
        <v>0.4</v>
      </c>
      <c r="M19" s="71">
        <v>47</v>
      </c>
    </row>
    <row r="20" spans="1:13" ht="22.5" x14ac:dyDescent="0.3">
      <c r="A20" s="2"/>
      <c r="B20" s="102" t="s">
        <v>780</v>
      </c>
      <c r="C20" s="102"/>
      <c r="D20" s="102"/>
      <c r="E20" s="2"/>
      <c r="F20" s="276"/>
      <c r="G20" s="276"/>
      <c r="H20" s="281"/>
      <c r="I20" s="63">
        <v>0</v>
      </c>
      <c r="J20" s="63" t="s">
        <v>109</v>
      </c>
      <c r="K20" s="64" t="s">
        <v>242</v>
      </c>
      <c r="L20" s="63">
        <v>0.4</v>
      </c>
      <c r="M20" s="71">
        <v>52</v>
      </c>
    </row>
    <row r="21" spans="1:13" ht="30" x14ac:dyDescent="0.3">
      <c r="A21" s="2"/>
      <c r="B21" s="102" t="s">
        <v>874</v>
      </c>
      <c r="C21" s="102"/>
      <c r="D21" s="102"/>
      <c r="E21" s="2"/>
      <c r="F21" s="276" t="s">
        <v>243</v>
      </c>
      <c r="G21" s="276"/>
      <c r="H21" s="63" t="s">
        <v>115</v>
      </c>
      <c r="I21" s="63">
        <v>10</v>
      </c>
      <c r="J21" s="63" t="s">
        <v>1478</v>
      </c>
      <c r="K21" s="64" t="s">
        <v>116</v>
      </c>
      <c r="L21" s="63">
        <v>0.5</v>
      </c>
      <c r="M21" s="71">
        <v>51</v>
      </c>
    </row>
    <row r="22" spans="1:13" ht="18.75" x14ac:dyDescent="0.3">
      <c r="A22" s="2"/>
      <c r="B22" s="102" t="s">
        <v>28</v>
      </c>
      <c r="C22" s="102"/>
      <c r="D22" s="102"/>
      <c r="E22" s="2"/>
      <c r="F22" s="55"/>
      <c r="G22" s="56"/>
      <c r="H22" s="60"/>
      <c r="I22" s="57"/>
      <c r="J22" s="57"/>
      <c r="K22" s="59"/>
      <c r="L22" s="57"/>
      <c r="M22" s="58"/>
    </row>
    <row r="23" spans="1:13" ht="18.75" x14ac:dyDescent="0.3">
      <c r="A23" s="2"/>
      <c r="B23" s="102" t="s">
        <v>875</v>
      </c>
      <c r="C23" s="102"/>
      <c r="D23" s="102"/>
      <c r="E23" s="2"/>
      <c r="F23" s="56"/>
      <c r="G23" s="56"/>
      <c r="H23" s="56"/>
      <c r="I23" s="57"/>
      <c r="J23" s="57"/>
      <c r="K23" s="59"/>
      <c r="L23" s="57"/>
      <c r="M23" s="58"/>
    </row>
    <row r="24" spans="1:13" ht="18.75" x14ac:dyDescent="0.3">
      <c r="A24" s="2"/>
      <c r="B24" s="102" t="s">
        <v>876</v>
      </c>
      <c r="C24" s="102"/>
      <c r="D24" s="102"/>
      <c r="E24" s="2"/>
      <c r="F24" s="56"/>
      <c r="G24" s="56"/>
      <c r="H24" s="56"/>
      <c r="I24" s="57"/>
      <c r="J24" s="57"/>
      <c r="K24" s="59"/>
      <c r="L24" s="57"/>
      <c r="M24" s="58"/>
    </row>
    <row r="25" spans="1:13" ht="18.75" x14ac:dyDescent="0.3">
      <c r="A25" s="2"/>
      <c r="B25" s="116"/>
      <c r="C25" s="117"/>
      <c r="D25" s="118"/>
      <c r="E25" s="2"/>
      <c r="F25" s="55"/>
      <c r="G25" s="56"/>
      <c r="H25" s="57"/>
      <c r="I25" s="57"/>
      <c r="J25" s="57"/>
      <c r="K25" s="59"/>
      <c r="L25" s="57"/>
      <c r="M25" s="58"/>
    </row>
    <row r="26" spans="1:13" ht="18.75" customHeight="1" x14ac:dyDescent="0.3">
      <c r="A26" s="2"/>
      <c r="B26" s="108" t="s">
        <v>893</v>
      </c>
      <c r="C26" s="108"/>
      <c r="D26" s="108"/>
      <c r="E26" s="2"/>
      <c r="F26" s="55"/>
      <c r="G26" s="56"/>
      <c r="H26" s="55"/>
      <c r="I26" s="57"/>
      <c r="J26" s="57"/>
      <c r="K26" s="59"/>
      <c r="L26" s="57"/>
      <c r="M26" s="58"/>
    </row>
    <row r="27" spans="1:13" ht="18.75" x14ac:dyDescent="0.3">
      <c r="A27" s="2"/>
      <c r="B27" s="116"/>
      <c r="C27" s="117"/>
      <c r="D27" s="118"/>
      <c r="E27" s="2"/>
      <c r="F27" s="56"/>
      <c r="G27" s="56"/>
      <c r="H27" s="56"/>
      <c r="I27" s="57"/>
      <c r="J27" s="57"/>
      <c r="K27" s="59"/>
      <c r="L27" s="57"/>
      <c r="M27" s="58"/>
    </row>
    <row r="28" spans="1:13" ht="18.75" x14ac:dyDescent="0.3">
      <c r="A28" s="2"/>
      <c r="B28" s="108" t="s">
        <v>18</v>
      </c>
      <c r="C28" s="108"/>
      <c r="D28" s="108"/>
      <c r="E28" s="2"/>
      <c r="F28" s="55"/>
      <c r="G28" s="56"/>
      <c r="H28" s="55"/>
      <c r="I28" s="57"/>
      <c r="J28" s="57"/>
      <c r="K28" s="59"/>
      <c r="L28" s="57"/>
      <c r="M28" s="58"/>
    </row>
    <row r="29" spans="1:13" ht="18.75" x14ac:dyDescent="0.3">
      <c r="A29" s="2"/>
      <c r="B29" s="102" t="s">
        <v>1064</v>
      </c>
      <c r="C29" s="102"/>
      <c r="D29" s="102"/>
      <c r="E29" s="2"/>
      <c r="F29" s="56"/>
      <c r="G29" s="56"/>
      <c r="H29" s="56"/>
      <c r="I29" s="57"/>
      <c r="J29" s="57"/>
      <c r="K29" s="59"/>
      <c r="L29" s="57"/>
      <c r="M29" s="58"/>
    </row>
    <row r="30" spans="1:13" ht="18.75" x14ac:dyDescent="0.3">
      <c r="A30" s="2"/>
      <c r="B30" s="108" t="s">
        <v>1065</v>
      </c>
      <c r="C30" s="108"/>
      <c r="D30" s="108"/>
      <c r="E30" s="2"/>
      <c r="F30" s="56"/>
      <c r="G30" s="56"/>
      <c r="H30" s="56"/>
      <c r="I30" s="57"/>
      <c r="J30" s="57"/>
      <c r="K30" s="59"/>
      <c r="L30" s="57"/>
      <c r="M30" s="58"/>
    </row>
    <row r="31" spans="1:13" ht="18.75" x14ac:dyDescent="0.3">
      <c r="A31" s="2"/>
      <c r="B31" s="102" t="s">
        <v>1066</v>
      </c>
      <c r="C31" s="102"/>
      <c r="D31" s="102"/>
      <c r="E31" s="2"/>
    </row>
    <row r="32" spans="1:13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9">
    <mergeCell ref="O4:T4"/>
    <mergeCell ref="L4:L5"/>
    <mergeCell ref="M4:M5"/>
    <mergeCell ref="A1:E4"/>
    <mergeCell ref="F1:M1"/>
    <mergeCell ref="O1:T1"/>
    <mergeCell ref="O2:T2"/>
    <mergeCell ref="O3:T3"/>
    <mergeCell ref="F2:M3"/>
    <mergeCell ref="F4:I5"/>
    <mergeCell ref="J4:K5"/>
    <mergeCell ref="A5:E5"/>
    <mergeCell ref="O5:T5"/>
    <mergeCell ref="A6:E6"/>
    <mergeCell ref="F6:L6"/>
    <mergeCell ref="B7:D7"/>
    <mergeCell ref="B18:D18"/>
    <mergeCell ref="H18:H20"/>
    <mergeCell ref="B8:D8"/>
    <mergeCell ref="B9:D9"/>
    <mergeCell ref="A10:E10"/>
    <mergeCell ref="B11:D11"/>
    <mergeCell ref="A12:E12"/>
    <mergeCell ref="B13:D13"/>
    <mergeCell ref="B14:D14"/>
    <mergeCell ref="B15:D15"/>
    <mergeCell ref="B16:D16"/>
    <mergeCell ref="B17:D17"/>
    <mergeCell ref="B25:D25"/>
    <mergeCell ref="B26:D26"/>
    <mergeCell ref="B27:D27"/>
    <mergeCell ref="B19:D19"/>
    <mergeCell ref="B20:D20"/>
    <mergeCell ref="B21:D21"/>
    <mergeCell ref="B22:D22"/>
    <mergeCell ref="B23:D23"/>
    <mergeCell ref="B24:D24"/>
    <mergeCell ref="B37:D3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73:D73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F21:G21"/>
    <mergeCell ref="B81:D81"/>
    <mergeCell ref="B80:D80"/>
    <mergeCell ref="F7:G8"/>
    <mergeCell ref="H7:H8"/>
    <mergeCell ref="F9:G11"/>
    <mergeCell ref="H10:H11"/>
    <mergeCell ref="F12:G17"/>
    <mergeCell ref="H12:H17"/>
    <mergeCell ref="F18:G20"/>
    <mergeCell ref="B74:D74"/>
    <mergeCell ref="B75:D75"/>
    <mergeCell ref="B76:D76"/>
    <mergeCell ref="B77:D77"/>
    <mergeCell ref="B78:D78"/>
    <mergeCell ref="B79:D79"/>
  </mergeCells>
  <hyperlinks>
    <hyperlink ref="B7:D7" location="арматура!R1C1" display="Арматура" xr:uid="{A72D3FA7-D507-4905-B437-6A0DF0634041}"/>
    <hyperlink ref="B8:D8" location="'дріт вязальний'!A1" display="Дріт вязальний" xr:uid="{593A3ACB-77D9-43C5-8A4D-C721C6B81F62}"/>
    <hyperlink ref="B9:D9" location="'дріт вр'!A1" display="Дріт ВР" xr:uid="{AC4074FE-0988-428B-B96F-085595CC56A5}"/>
    <hyperlink ref="B11:D11" location="двотавр!A1" display="Двотавр" xr:uid="{426C134E-9DEF-466D-9B5F-1FBF7784E494}"/>
    <hyperlink ref="B13:D13" location="квадрат!R1C1" display="Квадрат стальной" xr:uid="{43BBEB11-F0B9-4187-8CFB-5A4E3A6A4DEF}"/>
    <hyperlink ref="B15:D15" location="круг!R1C1" display="Круг стальной" xr:uid="{8BD0F5C1-EDB8-4F96-B124-9D1940332ECA}"/>
    <hyperlink ref="B19:D19" location="лист!R1C1" display="Листы:" xr:uid="{FCA30F59-18A8-4A72-A623-F88919BDE9B4}"/>
    <hyperlink ref="B20:D20" location="лист!A1" display="Лист сталевий" xr:uid="{550189C5-5966-444E-A527-765422E615B9}"/>
    <hyperlink ref="B21:D21" location="'лист рифлений'!A1" display="Лист рифлений" xr:uid="{31D78DFC-1C9C-4B94-8143-54039C5D0DB8}"/>
    <hyperlink ref="B22:D22" location="'лист пвл'!R1C1" display="Лист ПВЛ" xr:uid="{12644FAF-D442-4535-A9E9-AA12AA68908D}"/>
    <hyperlink ref="B23:D23" location="'лист оцинкований'!A1" display="Лист оцинкований" xr:uid="{F709220F-5D29-4A37-B8A2-8D7742A05CE3}"/>
    <hyperlink ref="B24:D24" location="'лист нержавіючий'!A1" display="Лист нержавіючий" xr:uid="{7FBA8A1D-79A7-4AB4-AF8F-5DC134B95235}"/>
    <hyperlink ref="B28:D28" location="профнастил!R1C1" display="Профнастил" xr:uid="{0190EA54-906A-4376-BCDA-0B76EC17D4B5}"/>
    <hyperlink ref="B29:D29" location="'преміум профнастил'!A1" display="Преміум профнастил" xr:uid="{B6C633EB-FE0D-4570-9137-039B51528B44}"/>
    <hyperlink ref="B30:D30" location="металочерепиця!A1" display="Металочерепиця" xr:uid="{F8DE122E-2098-4DA5-BE2B-43A018EF28C0}"/>
    <hyperlink ref="B31:D31" location="'преміум металочерепиця'!A1" display="Преміум металочерепиця" xr:uid="{C9291F8B-FEDB-4DD1-9D93-4596B5E07AC5}"/>
    <hyperlink ref="B32:D32" location="метизы!R1C1" display="Метизы" xr:uid="{9C1723CB-BC3B-4F8D-9972-3198847D956B}"/>
    <hyperlink ref="B33:D33" location="'водостічна система'!A1" display="'водостічна система'!A1" xr:uid="{2DBDEA50-CAFB-470F-BD07-B66757BEEA2F}"/>
    <hyperlink ref="B34:D34" location="планки!R1C1" display="Планки" xr:uid="{4E5E8EC9-4B0E-46AD-A390-7990B0E19AE4}"/>
    <hyperlink ref="B35:D35" location="'утеплювач, ізоляція'!A1" display="Утеплювач, ізоляція" xr:uid="{54085E1F-694C-46D5-9780-95DDFA5A82C0}"/>
    <hyperlink ref="B38:D38" location="'фальцева покрівля'!A1" display="Фальцева покровля" xr:uid="{9272B2B9-266E-42C1-8724-52A686DCF7F5}"/>
    <hyperlink ref="B40:D40" location="'сетка сварная в картах'!R1C1" display="Сетка:" xr:uid="{BD2ADE36-1AA0-4825-9C5D-74274F1C2EDC}"/>
    <hyperlink ref="B41:D41" location="'сітка зварна в картах'!A1" display="Сітка зварна в картах" xr:uid="{FA1798B1-C21E-4515-9778-87843DE8D606}"/>
    <hyperlink ref="B42:D42" location="'сітка зварна в рулоні'!A1" display="Сітка зварна в рулоні" xr:uid="{18A571E6-1F2D-4FF9-A9A7-59926239FF52}"/>
    <hyperlink ref="B43:D43" location="'сітка рабиця'!A1" display="Сітка Рабиця" xr:uid="{D97F085F-3A73-4533-B59E-EEC7A4AC53BB}"/>
    <hyperlink ref="B45:D45" location="'труба профильная'!R1C1" display="Труба:" xr:uid="{DB249F73-949C-491B-ABE8-70DCEBA0FB26}"/>
    <hyperlink ref="B46:D46" location="'труба профільна'!A1" display="Труба профільна" xr:uid="{52442EE4-04AD-4BE0-9E0B-9AD4FE88F5EC}"/>
    <hyperlink ref="B47:D47" location="'труба ел.зв.'!A1" display="Труба електрозварна" xr:uid="{180FCE43-61C2-45C4-987D-B0914E6734BF}"/>
    <hyperlink ref="B48:D48" location="'труба вгп'!R1C1" display="Трубв ВГП ДУ" xr:uid="{8860AB17-FB24-47D7-8F99-EE8D6C84DFC9}"/>
    <hyperlink ref="B50:D50" location="'труба оцинкована'!A1" display="Труба оцинкована" xr:uid="{403E31C2-DD37-4BAB-BDD4-24D5093F43ED}"/>
    <hyperlink ref="B51:D51" location="'труба нержавіюча'!A1" display="Труба нержавіюча" xr:uid="{1F82D9E0-496B-4366-8FE6-B36AFA34650F}"/>
    <hyperlink ref="B57:D57" location="шпилька.гайка.шайба!R1C1" display="Комплектующие" xr:uid="{A504468B-9F31-4B7B-B8B4-5475C3800549}"/>
    <hyperlink ref="B60:D60" location="цвяхи!A1" display="Цвяхи" xr:uid="{FF0D17BA-0375-48B0-BAB4-A03F48DD6C9A}"/>
    <hyperlink ref="B61:D61" location="'гіпсокартон та профіль'!A1" display="Гіпсокартон та профіль" xr:uid="{784E7A50-2042-4ECE-9AA0-A409DB58C6C2}"/>
    <hyperlink ref="B62:D62" location="диск!R1C1" display="Диск" xr:uid="{A53B447F-5ACF-42FB-B781-3B2A5ED262D2}"/>
    <hyperlink ref="B65:D65" location="лакофарбові!A1" display="Лакофарбові" xr:uid="{718B2EC8-BD96-4CE5-A250-6D10E75B187B}"/>
    <hyperlink ref="B66:D66" location="лопата!R1C1" display="Лопата" xr:uid="{CDEA4E34-93A6-4483-90D9-6DF9D2B83C8E}"/>
    <hyperlink ref="B67:D67" location="згони!A1" display="Згони" xr:uid="{E34E4E22-7643-4EE0-ACB4-C5D46343B53D}"/>
    <hyperlink ref="B68:D68" location="трійники!A1" display="Трійники" xr:uid="{FCE27B77-36C5-464B-A4C7-FEB4C950F503}"/>
    <hyperlink ref="B69:D69" location="різьба!A1" display="Різьба" xr:uid="{F38CC5D9-74F3-4674-95A5-0D8C1CE39DAC}"/>
    <hyperlink ref="B70:D70" location="муфта!R1C1" display="Муфта" xr:uid="{2B4B97EA-2D6B-4200-81C3-CBA9539FA066}"/>
    <hyperlink ref="B71:D71" location="контргайка!R1C1" display="Контргайка" xr:uid="{EDD6555F-6131-456D-85A1-BACAE07BCB6C}"/>
    <hyperlink ref="B72:D72" location="фланець!A1" display="Фланець" xr:uid="{42EB04C4-2755-42CE-91F6-111C9CA6CF84}"/>
    <hyperlink ref="B73:D73" location="цемент!R1C1" display="Цемент" xr:uid="{BD83DAC5-AE1B-41BD-8D4A-4BE6139AB2E8}"/>
    <hyperlink ref="B76:D76" location="'щітка по металу'!A1" display="Щітка по металу" xr:uid="{557EDEEB-A595-417E-A9C3-39DFCD7D5D62}"/>
    <hyperlink ref="B78:D78" location="доставка!R1C1" display="Услуги" xr:uid="{81EBC2D1-08A4-4F5E-A51C-684A3E51EA5C}"/>
    <hyperlink ref="B79:D79" location="доставка!R1C1" display="Доставка" xr:uid="{2AD05171-B618-49EF-8D4A-6CAA7728F7A9}"/>
    <hyperlink ref="B80:D80" location="гільйотина!A1" display="Гільйотина  " xr:uid="{8CA46886-FC74-4D7F-896B-94E3C44E3B0E}"/>
    <hyperlink ref="B81:D81" location="плазма!R1C1" display="Плазма" xr:uid="{0C895DDF-1E00-4AFB-BAD5-50375CFCA9CD}"/>
    <hyperlink ref="B53:D53" location="швеллер!R1C1" display="Швеллер" xr:uid="{43E82FDE-3CA1-4016-8438-6B7551923524}"/>
    <hyperlink ref="B54:D54" location="'швелер катаний'!A1" display="Швелер катаний" xr:uid="{5CDDB0C9-A0AF-470F-A256-4B2E85583D5A}"/>
    <hyperlink ref="B55:D55" location="'швелер гнутий'!A1" display="Швелер гнутий" xr:uid="{59405DC8-8C39-42BC-A27B-3A91F559E04B}"/>
    <hyperlink ref="B49:D49" location="'труба безшовна'!A1" display="Турба безшовна" xr:uid="{1C8D2226-CA3E-42D8-A261-753A26293F19}"/>
    <hyperlink ref="B59:D59" location="гайка!R1C1" display="Гайка" xr:uid="{296922CC-26FA-41E3-840E-FBCB442D9D30}"/>
    <hyperlink ref="B74:D74" location="шайба!R1C1" display="Шайба" xr:uid="{D1C4306F-3680-43C0-BAE5-355CAA0264C4}"/>
    <hyperlink ref="B75:D75" location="шпилька!R1C1" display="Шпилька" xr:uid="{C54F4202-C2CE-4266-94B9-958065C4911E}"/>
    <hyperlink ref="B26:D26" location="смуга!A1" display="Смуга" xr:uid="{EAA0CA2F-8873-4BFE-888D-0AD2F6B88C8E}"/>
    <hyperlink ref="B64:D64" location="заглушка!A1" display="Заглушка" xr:uid="{73F003D6-910A-4044-B748-D07F1AC31774}"/>
    <hyperlink ref="B17:D17" location="кутник!A1" display="Кутник" xr:uid="{91B0D0F7-7321-4E49-ADC0-0E2ADCE279B2}"/>
    <hyperlink ref="B58:D58" location="відводи!A1" display="Відводи" xr:uid="{84FD714A-D058-4458-B17F-1E2881910123}"/>
    <hyperlink ref="B63:D63" location="електроди!A1" display="Електроди" xr:uid="{B231E6BB-13B2-465D-9C93-AF4A8CD6D2DE}"/>
    <hyperlink ref="B36:D36" location="штакетник!A1" display="Штакетник" xr:uid="{DBAEFC98-E1A4-4595-B551-F3EA2B47D43E}"/>
    <hyperlink ref="B37:D37" location="'штакетник преміум '!A1" display="Штакетник преміум" xr:uid="{97AFF8C7-F807-4F0B-9E85-3E8FD8283E3A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V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140625" customWidth="1"/>
  </cols>
  <sheetData>
    <row r="1" spans="1:22" ht="15" customHeight="1" x14ac:dyDescent="0.25">
      <c r="A1" s="119"/>
      <c r="B1" s="119"/>
      <c r="C1" s="119"/>
      <c r="D1" s="119"/>
      <c r="E1" s="119"/>
      <c r="F1" s="180" t="s">
        <v>743</v>
      </c>
      <c r="G1" s="181"/>
      <c r="H1" s="181"/>
      <c r="I1" s="181"/>
      <c r="J1" s="181"/>
      <c r="K1" s="181"/>
      <c r="L1" s="181"/>
      <c r="M1" s="181"/>
      <c r="N1" s="181"/>
      <c r="O1" s="3" t="s">
        <v>769</v>
      </c>
      <c r="P1" s="103" t="s">
        <v>236</v>
      </c>
      <c r="Q1" s="103"/>
      <c r="R1" s="103"/>
      <c r="S1" s="103"/>
      <c r="T1" s="103"/>
      <c r="U1" s="103"/>
    </row>
    <row r="2" spans="1:22" ht="15" customHeight="1" x14ac:dyDescent="0.25">
      <c r="A2" s="119"/>
      <c r="B2" s="119"/>
      <c r="C2" s="119"/>
      <c r="D2" s="119"/>
      <c r="E2" s="119"/>
      <c r="F2" s="309" t="s">
        <v>1167</v>
      </c>
      <c r="G2" s="310"/>
      <c r="H2" s="310"/>
      <c r="I2" s="310"/>
      <c r="J2" s="310"/>
      <c r="K2" s="310"/>
      <c r="L2" s="311"/>
      <c r="M2" s="302" t="s">
        <v>758</v>
      </c>
      <c r="N2" s="303"/>
      <c r="O2" s="3" t="s">
        <v>44</v>
      </c>
      <c r="P2" s="103" t="s">
        <v>771</v>
      </c>
      <c r="Q2" s="103"/>
      <c r="R2" s="103"/>
      <c r="S2" s="103"/>
      <c r="T2" s="103"/>
      <c r="U2" s="103"/>
    </row>
    <row r="3" spans="1:22" ht="15" customHeight="1" x14ac:dyDescent="0.25">
      <c r="A3" s="119"/>
      <c r="B3" s="119"/>
      <c r="C3" s="119"/>
      <c r="D3" s="119"/>
      <c r="E3" s="119"/>
      <c r="F3" s="312"/>
      <c r="G3" s="313"/>
      <c r="H3" s="313"/>
      <c r="I3" s="313"/>
      <c r="J3" s="313"/>
      <c r="K3" s="313"/>
      <c r="L3" s="314"/>
      <c r="M3" s="304"/>
      <c r="N3" s="305"/>
      <c r="O3" s="3" t="s">
        <v>45</v>
      </c>
      <c r="P3" s="104" t="s">
        <v>237</v>
      </c>
      <c r="Q3" s="103"/>
      <c r="R3" s="103"/>
      <c r="S3" s="103"/>
      <c r="T3" s="103"/>
      <c r="U3" s="103"/>
    </row>
    <row r="4" spans="1:22" ht="15" customHeight="1" x14ac:dyDescent="0.25">
      <c r="A4" s="119"/>
      <c r="B4" s="119"/>
      <c r="C4" s="119"/>
      <c r="D4" s="119"/>
      <c r="E4" s="119"/>
      <c r="F4" s="315" t="s">
        <v>1107</v>
      </c>
      <c r="G4" s="315"/>
      <c r="H4" s="315"/>
      <c r="I4" s="315" t="s">
        <v>1108</v>
      </c>
      <c r="J4" s="316" t="s">
        <v>85</v>
      </c>
      <c r="K4" s="318" t="s">
        <v>1111</v>
      </c>
      <c r="L4" s="318" t="s">
        <v>1105</v>
      </c>
      <c r="M4" s="319" t="s">
        <v>1606</v>
      </c>
      <c r="N4" s="319" t="s">
        <v>1607</v>
      </c>
      <c r="O4" s="3" t="s">
        <v>46</v>
      </c>
      <c r="P4" s="103" t="s">
        <v>772</v>
      </c>
      <c r="Q4" s="103"/>
      <c r="R4" s="103"/>
      <c r="S4" s="103"/>
      <c r="T4" s="103"/>
      <c r="U4" s="103"/>
    </row>
    <row r="5" spans="1:22" ht="18.75" x14ac:dyDescent="0.3">
      <c r="A5" s="108" t="s">
        <v>1100</v>
      </c>
      <c r="B5" s="108"/>
      <c r="C5" s="108"/>
      <c r="D5" s="108"/>
      <c r="E5" s="108"/>
      <c r="F5" s="315"/>
      <c r="G5" s="315"/>
      <c r="H5" s="315"/>
      <c r="I5" s="315"/>
      <c r="J5" s="317"/>
      <c r="K5" s="318"/>
      <c r="L5" s="318"/>
      <c r="M5" s="319"/>
      <c r="N5" s="319"/>
      <c r="O5" s="3" t="s">
        <v>47</v>
      </c>
      <c r="P5" s="103" t="s">
        <v>238</v>
      </c>
      <c r="Q5" s="103"/>
      <c r="R5" s="103"/>
      <c r="S5" s="103"/>
      <c r="T5" s="103"/>
      <c r="U5" s="103"/>
    </row>
    <row r="6" spans="1:22" ht="18.75" x14ac:dyDescent="0.3">
      <c r="A6" s="110"/>
      <c r="B6" s="110"/>
      <c r="C6" s="110"/>
      <c r="D6" s="110"/>
      <c r="E6" s="110"/>
      <c r="F6" s="306" t="s">
        <v>1112</v>
      </c>
      <c r="G6" s="307"/>
      <c r="H6" s="307"/>
      <c r="I6" s="307"/>
      <c r="J6" s="307"/>
      <c r="K6" s="307"/>
      <c r="L6" s="308"/>
      <c r="M6" s="93">
        <v>540</v>
      </c>
      <c r="N6" s="93">
        <v>330</v>
      </c>
    </row>
    <row r="7" spans="1:22" ht="19.5" thickBot="1" x14ac:dyDescent="0.35">
      <c r="A7" s="2"/>
      <c r="B7" s="108" t="s">
        <v>0</v>
      </c>
      <c r="C7" s="108"/>
      <c r="D7" s="108"/>
      <c r="E7" s="2"/>
      <c r="F7" s="299" t="s">
        <v>1113</v>
      </c>
      <c r="G7" s="300"/>
      <c r="H7" s="300"/>
      <c r="I7" s="300"/>
      <c r="J7" s="300"/>
      <c r="K7" s="300"/>
      <c r="L7" s="301"/>
      <c r="M7" s="94">
        <v>500</v>
      </c>
      <c r="N7" s="94">
        <v>297</v>
      </c>
    </row>
    <row r="8" spans="1:22" ht="18.75" customHeight="1" x14ac:dyDescent="0.3">
      <c r="A8" s="2"/>
      <c r="B8" s="102" t="s">
        <v>1078</v>
      </c>
      <c r="C8" s="102"/>
      <c r="D8" s="102"/>
      <c r="E8" s="2"/>
      <c r="F8" s="222" t="s">
        <v>1608</v>
      </c>
      <c r="G8" s="222"/>
      <c r="H8" s="222"/>
      <c r="I8" s="95" t="s">
        <v>1116</v>
      </c>
      <c r="J8" s="96">
        <v>10</v>
      </c>
      <c r="K8" s="97" t="s">
        <v>98</v>
      </c>
      <c r="L8" s="87">
        <v>0.45</v>
      </c>
      <c r="M8" s="73">
        <v>411</v>
      </c>
      <c r="N8" s="73">
        <v>450</v>
      </c>
      <c r="P8" s="320" t="s">
        <v>1611</v>
      </c>
      <c r="Q8" s="321"/>
      <c r="R8" s="321"/>
      <c r="S8" s="321"/>
      <c r="T8" s="321"/>
      <c r="U8" s="321"/>
      <c r="V8" s="322"/>
    </row>
    <row r="9" spans="1:22" ht="18.75" x14ac:dyDescent="0.3">
      <c r="A9" s="2"/>
      <c r="B9" s="102" t="s">
        <v>773</v>
      </c>
      <c r="C9" s="102"/>
      <c r="D9" s="102"/>
      <c r="E9" s="2"/>
      <c r="F9" s="222"/>
      <c r="G9" s="222"/>
      <c r="H9" s="222"/>
      <c r="I9" s="95" t="s">
        <v>1116</v>
      </c>
      <c r="J9" s="96">
        <v>12</v>
      </c>
      <c r="K9" s="97" t="s">
        <v>98</v>
      </c>
      <c r="L9" s="87">
        <v>0.5</v>
      </c>
      <c r="M9" s="73">
        <v>446</v>
      </c>
      <c r="N9" s="73">
        <v>486</v>
      </c>
      <c r="P9" s="323"/>
      <c r="Q9" s="324"/>
      <c r="R9" s="324"/>
      <c r="S9" s="324"/>
      <c r="T9" s="324"/>
      <c r="U9" s="324"/>
      <c r="V9" s="325"/>
    </row>
    <row r="10" spans="1:22" ht="19.5" thickBot="1" x14ac:dyDescent="0.35">
      <c r="A10" s="110"/>
      <c r="B10" s="110"/>
      <c r="C10" s="110"/>
      <c r="D10" s="110"/>
      <c r="E10" s="110"/>
      <c r="F10" s="222"/>
      <c r="G10" s="222"/>
      <c r="H10" s="222"/>
      <c r="I10" s="95" t="s">
        <v>1116</v>
      </c>
      <c r="J10" s="98">
        <v>10</v>
      </c>
      <c r="K10" s="97" t="s">
        <v>103</v>
      </c>
      <c r="L10" s="87">
        <v>0.45</v>
      </c>
      <c r="M10" s="73">
        <v>405</v>
      </c>
      <c r="N10" s="73">
        <v>446</v>
      </c>
      <c r="P10" s="326"/>
      <c r="Q10" s="327"/>
      <c r="R10" s="327"/>
      <c r="S10" s="327"/>
      <c r="T10" s="327"/>
      <c r="U10" s="327"/>
      <c r="V10" s="328"/>
    </row>
    <row r="11" spans="1:22" ht="18.75" customHeight="1" x14ac:dyDescent="0.3">
      <c r="A11" s="2"/>
      <c r="B11" s="108" t="s">
        <v>777</v>
      </c>
      <c r="C11" s="108"/>
      <c r="D11" s="108"/>
      <c r="E11" s="2"/>
      <c r="F11" s="287" t="s">
        <v>1609</v>
      </c>
      <c r="G11" s="288"/>
      <c r="H11" s="289"/>
      <c r="I11" s="223" t="s">
        <v>1166</v>
      </c>
      <c r="J11" s="293">
        <v>25</v>
      </c>
      <c r="K11" s="295" t="s">
        <v>98</v>
      </c>
      <c r="L11" s="330">
        <v>0.5</v>
      </c>
      <c r="M11" s="285">
        <v>492</v>
      </c>
      <c r="N11" s="285">
        <v>532</v>
      </c>
    </row>
    <row r="12" spans="1:22" ht="18.75" x14ac:dyDescent="0.3">
      <c r="A12" s="110"/>
      <c r="B12" s="110"/>
      <c r="C12" s="110"/>
      <c r="D12" s="110"/>
      <c r="E12" s="110"/>
      <c r="F12" s="290"/>
      <c r="G12" s="291"/>
      <c r="H12" s="292"/>
      <c r="I12" s="225"/>
      <c r="J12" s="294"/>
      <c r="K12" s="296"/>
      <c r="L12" s="331"/>
      <c r="M12" s="286"/>
      <c r="N12" s="286"/>
    </row>
    <row r="13" spans="1:22" ht="18.75" customHeight="1" x14ac:dyDescent="0.3">
      <c r="A13" s="2"/>
      <c r="B13" s="108" t="s">
        <v>778</v>
      </c>
      <c r="C13" s="108"/>
      <c r="D13" s="108"/>
      <c r="E13" s="2"/>
      <c r="F13" s="287" t="s">
        <v>1610</v>
      </c>
      <c r="G13" s="288"/>
      <c r="H13" s="289"/>
      <c r="I13" s="223" t="s">
        <v>1166</v>
      </c>
      <c r="J13" s="293">
        <v>30</v>
      </c>
      <c r="K13" s="295" t="s">
        <v>98</v>
      </c>
      <c r="L13" s="297">
        <v>0.5</v>
      </c>
      <c r="M13" s="285">
        <v>503</v>
      </c>
      <c r="N13" s="285">
        <v>543</v>
      </c>
    </row>
    <row r="14" spans="1:22" ht="18.75" x14ac:dyDescent="0.3">
      <c r="A14" s="2"/>
      <c r="B14" s="116"/>
      <c r="C14" s="117"/>
      <c r="D14" s="118"/>
      <c r="E14" s="2"/>
      <c r="F14" s="290"/>
      <c r="G14" s="291"/>
      <c r="H14" s="292"/>
      <c r="I14" s="225"/>
      <c r="J14" s="294"/>
      <c r="K14" s="296"/>
      <c r="L14" s="298"/>
      <c r="M14" s="286"/>
      <c r="N14" s="286"/>
    </row>
    <row r="15" spans="1:22" ht="18.75" x14ac:dyDescent="0.3">
      <c r="A15" s="2"/>
      <c r="B15" s="108" t="s">
        <v>779</v>
      </c>
      <c r="C15" s="108"/>
      <c r="D15" s="108"/>
      <c r="E15" s="2"/>
      <c r="F15" s="75"/>
      <c r="G15" s="75"/>
      <c r="H15" s="75"/>
      <c r="I15" s="76"/>
      <c r="J15" s="77"/>
      <c r="K15" s="78"/>
      <c r="L15" s="79"/>
      <c r="M15" s="80"/>
      <c r="N15" s="80"/>
    </row>
    <row r="16" spans="1:22" ht="18.75" x14ac:dyDescent="0.3">
      <c r="A16" s="2"/>
      <c r="B16" s="116"/>
      <c r="C16" s="117"/>
      <c r="D16" s="118"/>
      <c r="E16" s="2"/>
      <c r="F16" s="75"/>
      <c r="G16" s="75"/>
      <c r="H16" s="75"/>
      <c r="I16" s="76"/>
      <c r="J16" s="77"/>
      <c r="K16" s="78"/>
      <c r="L16" s="79"/>
      <c r="M16" s="80"/>
      <c r="N16" s="80"/>
    </row>
    <row r="17" spans="1:15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54" t="s">
        <v>1167</v>
      </c>
      <c r="G17" s="155"/>
      <c r="H17" s="155"/>
      <c r="I17" s="155"/>
      <c r="J17" s="155"/>
      <c r="K17" s="155"/>
      <c r="L17" s="156"/>
      <c r="M17" s="201" t="s">
        <v>758</v>
      </c>
      <c r="N17" s="202"/>
      <c r="O17" s="203"/>
    </row>
    <row r="18" spans="1:15" ht="18.75" x14ac:dyDescent="0.3">
      <c r="A18" s="2"/>
      <c r="B18" s="116"/>
      <c r="C18" s="117"/>
      <c r="D18" s="118"/>
      <c r="E18" s="2"/>
      <c r="F18" s="157"/>
      <c r="G18" s="158"/>
      <c r="H18" s="158"/>
      <c r="I18" s="158"/>
      <c r="J18" s="158"/>
      <c r="K18" s="158"/>
      <c r="L18" s="159"/>
      <c r="M18" s="204"/>
      <c r="N18" s="205"/>
      <c r="O18" s="206"/>
    </row>
    <row r="19" spans="1:15" ht="18.75" customHeight="1" x14ac:dyDescent="0.3">
      <c r="A19" s="2"/>
      <c r="B19" s="108" t="s">
        <v>873</v>
      </c>
      <c r="C19" s="108"/>
      <c r="D19" s="108"/>
      <c r="E19" s="2"/>
      <c r="F19" s="176" t="s">
        <v>1107</v>
      </c>
      <c r="G19" s="176"/>
      <c r="H19" s="176"/>
      <c r="I19" s="176" t="s">
        <v>1108</v>
      </c>
      <c r="J19" s="185" t="s">
        <v>85</v>
      </c>
      <c r="K19" s="184" t="s">
        <v>1111</v>
      </c>
      <c r="L19" s="184" t="s">
        <v>1105</v>
      </c>
      <c r="M19" s="329" t="s">
        <v>1644</v>
      </c>
      <c r="N19" s="329" t="s">
        <v>1645</v>
      </c>
      <c r="O19" s="329" t="s">
        <v>1646</v>
      </c>
    </row>
    <row r="20" spans="1:15" ht="18.75" x14ac:dyDescent="0.3">
      <c r="A20" s="2"/>
      <c r="B20" s="102" t="s">
        <v>780</v>
      </c>
      <c r="C20" s="102"/>
      <c r="D20" s="102"/>
      <c r="E20" s="2"/>
      <c r="F20" s="176"/>
      <c r="G20" s="176"/>
      <c r="H20" s="176"/>
      <c r="I20" s="176"/>
      <c r="J20" s="198"/>
      <c r="K20" s="184"/>
      <c r="L20" s="184"/>
      <c r="M20" s="329"/>
      <c r="N20" s="329"/>
      <c r="O20" s="329"/>
    </row>
    <row r="21" spans="1:15" ht="18.75" x14ac:dyDescent="0.3">
      <c r="A21" s="2"/>
      <c r="B21" s="102" t="s">
        <v>874</v>
      </c>
      <c r="C21" s="102"/>
      <c r="D21" s="102"/>
      <c r="E21" s="2"/>
      <c r="F21" s="187" t="s">
        <v>1112</v>
      </c>
      <c r="G21" s="188"/>
      <c r="H21" s="188"/>
      <c r="I21" s="188"/>
      <c r="J21" s="188"/>
      <c r="K21" s="188"/>
      <c r="L21" s="189"/>
      <c r="M21" s="12">
        <v>540</v>
      </c>
      <c r="N21" s="12">
        <v>540</v>
      </c>
      <c r="O21" s="12">
        <v>540</v>
      </c>
    </row>
    <row r="22" spans="1:15" ht="18.75" x14ac:dyDescent="0.3">
      <c r="A22" s="2"/>
      <c r="B22" s="102" t="s">
        <v>28</v>
      </c>
      <c r="C22" s="102"/>
      <c r="D22" s="102"/>
      <c r="E22" s="2"/>
      <c r="F22" s="187" t="s">
        <v>1113</v>
      </c>
      <c r="G22" s="188"/>
      <c r="H22" s="188"/>
      <c r="I22" s="188"/>
      <c r="J22" s="188"/>
      <c r="K22" s="188"/>
      <c r="L22" s="189"/>
      <c r="M22" s="12">
        <v>495</v>
      </c>
      <c r="N22" s="12">
        <v>495</v>
      </c>
      <c r="O22" s="12">
        <v>495</v>
      </c>
    </row>
    <row r="23" spans="1:15" ht="18.75" x14ac:dyDescent="0.3">
      <c r="A23" s="2"/>
      <c r="B23" s="102" t="s">
        <v>875</v>
      </c>
      <c r="C23" s="102"/>
      <c r="D23" s="102"/>
      <c r="E23" s="2"/>
      <c r="F23" s="222" t="s">
        <v>1647</v>
      </c>
      <c r="G23" s="222"/>
      <c r="H23" s="222"/>
      <c r="I23" s="84" t="s">
        <v>1648</v>
      </c>
      <c r="J23" s="85">
        <v>20</v>
      </c>
      <c r="K23" s="86" t="s">
        <v>98</v>
      </c>
      <c r="L23" s="87">
        <v>0.5</v>
      </c>
      <c r="M23" s="88">
        <v>494</v>
      </c>
      <c r="N23" s="88">
        <v>494</v>
      </c>
      <c r="O23" s="88">
        <v>494</v>
      </c>
    </row>
    <row r="24" spans="1:15" ht="18.75" x14ac:dyDescent="0.3">
      <c r="A24" s="2"/>
      <c r="B24" s="102" t="s">
        <v>876</v>
      </c>
      <c r="C24" s="102"/>
      <c r="D24" s="102"/>
      <c r="E24" s="2"/>
      <c r="F24" s="222" t="s">
        <v>99</v>
      </c>
      <c r="G24" s="222"/>
      <c r="H24" s="222"/>
      <c r="I24" s="84" t="s">
        <v>1166</v>
      </c>
      <c r="J24" s="85">
        <v>10</v>
      </c>
      <c r="K24" s="89" t="s">
        <v>98</v>
      </c>
      <c r="L24" s="87">
        <v>0.5</v>
      </c>
      <c r="M24" s="88">
        <v>479</v>
      </c>
      <c r="N24" s="88">
        <v>479</v>
      </c>
      <c r="O24" s="88">
        <v>479</v>
      </c>
    </row>
    <row r="25" spans="1:15" ht="18.75" x14ac:dyDescent="0.3">
      <c r="A25" s="2"/>
      <c r="B25" s="116"/>
      <c r="C25" s="117"/>
      <c r="D25" s="118"/>
      <c r="E25" s="2"/>
      <c r="F25" s="222"/>
      <c r="G25" s="222"/>
      <c r="H25" s="222"/>
      <c r="I25" s="84" t="s">
        <v>1118</v>
      </c>
      <c r="J25" s="90">
        <v>5</v>
      </c>
      <c r="K25" s="89" t="s">
        <v>98</v>
      </c>
      <c r="L25" s="87">
        <v>0.45</v>
      </c>
      <c r="M25" s="38">
        <v>344</v>
      </c>
      <c r="N25" s="38">
        <v>344</v>
      </c>
      <c r="O25" s="38">
        <v>344</v>
      </c>
    </row>
    <row r="26" spans="1:15" ht="18.75" x14ac:dyDescent="0.3">
      <c r="A26" s="2"/>
      <c r="B26" s="108" t="s">
        <v>893</v>
      </c>
      <c r="C26" s="108"/>
      <c r="D26" s="108"/>
      <c r="E26" s="2"/>
      <c r="F26" s="222" t="s">
        <v>1649</v>
      </c>
      <c r="G26" s="222"/>
      <c r="H26" s="222"/>
      <c r="I26" s="84" t="s">
        <v>1650</v>
      </c>
      <c r="J26" s="85">
        <v>10</v>
      </c>
      <c r="K26" s="91" t="s">
        <v>98</v>
      </c>
      <c r="L26" s="87">
        <v>0.45</v>
      </c>
      <c r="M26" s="88">
        <v>392</v>
      </c>
      <c r="N26" s="88">
        <v>392</v>
      </c>
      <c r="O26" s="88">
        <v>392</v>
      </c>
    </row>
    <row r="27" spans="1:15" ht="18.75" x14ac:dyDescent="0.3">
      <c r="A27" s="2"/>
      <c r="B27" s="116"/>
      <c r="C27" s="117"/>
      <c r="D27" s="118"/>
      <c r="E27" s="2"/>
      <c r="F27" s="222"/>
      <c r="G27" s="222"/>
      <c r="H27" s="222"/>
      <c r="I27" s="84" t="s">
        <v>112</v>
      </c>
      <c r="J27" s="85">
        <v>10</v>
      </c>
      <c r="K27" s="91" t="s">
        <v>98</v>
      </c>
      <c r="L27" s="87">
        <v>0.5</v>
      </c>
      <c r="M27" s="88">
        <v>392</v>
      </c>
      <c r="N27" s="88">
        <v>392</v>
      </c>
      <c r="O27" s="88">
        <v>392</v>
      </c>
    </row>
    <row r="28" spans="1:15" ht="18.75" x14ac:dyDescent="0.3">
      <c r="A28" s="2"/>
      <c r="B28" s="108" t="s">
        <v>18</v>
      </c>
      <c r="C28" s="108"/>
      <c r="D28" s="108"/>
      <c r="E28" s="2"/>
      <c r="F28" s="222"/>
      <c r="G28" s="222"/>
      <c r="H28" s="222"/>
      <c r="I28" s="84" t="s">
        <v>1650</v>
      </c>
      <c r="J28" s="85">
        <v>10</v>
      </c>
      <c r="K28" s="91" t="s">
        <v>103</v>
      </c>
      <c r="L28" s="87">
        <v>0.45</v>
      </c>
      <c r="M28" s="88" t="s">
        <v>1474</v>
      </c>
      <c r="N28" s="88">
        <v>387</v>
      </c>
      <c r="O28" s="88">
        <v>387</v>
      </c>
    </row>
    <row r="29" spans="1:15" ht="18.75" x14ac:dyDescent="0.3">
      <c r="A29" s="2"/>
      <c r="B29" s="102" t="s">
        <v>1064</v>
      </c>
      <c r="C29" s="102"/>
      <c r="D29" s="102"/>
      <c r="E29" s="2"/>
      <c r="F29" s="222"/>
      <c r="G29" s="222"/>
      <c r="H29" s="222"/>
      <c r="I29" s="84" t="s">
        <v>112</v>
      </c>
      <c r="J29" s="85">
        <v>10</v>
      </c>
      <c r="K29" s="91" t="s">
        <v>103</v>
      </c>
      <c r="L29" s="92">
        <v>0.5</v>
      </c>
      <c r="M29" s="88" t="s">
        <v>1474</v>
      </c>
      <c r="N29" s="88">
        <v>429</v>
      </c>
      <c r="O29" s="88">
        <v>429</v>
      </c>
    </row>
    <row r="30" spans="1:15" ht="18.75" x14ac:dyDescent="0.3">
      <c r="A30" s="2"/>
      <c r="B30" s="108" t="s">
        <v>1065</v>
      </c>
      <c r="C30" s="108"/>
      <c r="D30" s="108"/>
      <c r="E30" s="2"/>
      <c r="F30" s="222" t="s">
        <v>1651</v>
      </c>
      <c r="G30" s="222"/>
      <c r="H30" s="222"/>
      <c r="I30" s="84" t="s">
        <v>1652</v>
      </c>
      <c r="J30" s="85">
        <v>5</v>
      </c>
      <c r="K30" s="91" t="s">
        <v>98</v>
      </c>
      <c r="L30" s="92">
        <v>0.45</v>
      </c>
      <c r="M30" s="88">
        <v>344</v>
      </c>
      <c r="N30" s="88">
        <v>344</v>
      </c>
      <c r="O30" s="88">
        <v>344</v>
      </c>
    </row>
    <row r="31" spans="1:15" ht="18.75" x14ac:dyDescent="0.3">
      <c r="A31" s="2"/>
      <c r="B31" s="102" t="s">
        <v>1066</v>
      </c>
      <c r="C31" s="102"/>
      <c r="D31" s="102"/>
      <c r="E31" s="2"/>
      <c r="F31" s="222"/>
      <c r="G31" s="222"/>
      <c r="H31" s="222"/>
      <c r="I31" s="84" t="s">
        <v>1652</v>
      </c>
      <c r="J31" s="85">
        <v>5</v>
      </c>
      <c r="K31" s="91" t="s">
        <v>103</v>
      </c>
      <c r="L31" s="92">
        <v>0.4</v>
      </c>
      <c r="M31" s="88" t="s">
        <v>1474</v>
      </c>
      <c r="N31" s="88">
        <v>314</v>
      </c>
      <c r="O31" s="88">
        <v>314</v>
      </c>
    </row>
    <row r="32" spans="1:15" ht="18.75" x14ac:dyDescent="0.3">
      <c r="A32" s="2"/>
      <c r="B32" s="102" t="s">
        <v>1657</v>
      </c>
      <c r="C32" s="102"/>
      <c r="D32" s="102"/>
      <c r="E32" s="2"/>
      <c r="F32" s="222"/>
      <c r="G32" s="222"/>
      <c r="H32" s="222"/>
      <c r="I32" s="84" t="s">
        <v>1652</v>
      </c>
      <c r="J32" s="85">
        <v>5</v>
      </c>
      <c r="K32" s="91" t="s">
        <v>103</v>
      </c>
      <c r="L32" s="92">
        <v>0.45</v>
      </c>
      <c r="M32" s="88" t="s">
        <v>1474</v>
      </c>
      <c r="N32" s="88">
        <v>338</v>
      </c>
      <c r="O32" s="88">
        <v>338</v>
      </c>
    </row>
    <row r="33" spans="1:15" ht="18.75" x14ac:dyDescent="0.3">
      <c r="A33" s="2"/>
      <c r="B33" s="102" t="s">
        <v>1067</v>
      </c>
      <c r="C33" s="102"/>
      <c r="D33" s="102"/>
      <c r="E33" s="2"/>
      <c r="F33" s="222" t="s">
        <v>131</v>
      </c>
      <c r="G33" s="222"/>
      <c r="H33" s="222"/>
      <c r="I33" s="84" t="s">
        <v>1119</v>
      </c>
      <c r="J33" s="85" t="s">
        <v>1474</v>
      </c>
      <c r="K33" s="91" t="s">
        <v>1653</v>
      </c>
      <c r="L33" s="92">
        <v>0.45</v>
      </c>
      <c r="M33" s="88" t="s">
        <v>1474</v>
      </c>
      <c r="N33" s="88">
        <v>345</v>
      </c>
      <c r="O33" s="88">
        <v>345</v>
      </c>
    </row>
    <row r="34" spans="1:15" ht="18.75" x14ac:dyDescent="0.3">
      <c r="A34" s="2"/>
      <c r="B34" s="102" t="s">
        <v>19</v>
      </c>
      <c r="C34" s="102"/>
      <c r="D34" s="102"/>
      <c r="E34" s="2"/>
      <c r="F34" s="222"/>
      <c r="G34" s="222"/>
      <c r="H34" s="222"/>
      <c r="I34" s="84" t="s">
        <v>1119</v>
      </c>
      <c r="J34" s="85" t="s">
        <v>1474</v>
      </c>
      <c r="K34" s="91" t="s">
        <v>1653</v>
      </c>
      <c r="L34" s="92">
        <v>0.5</v>
      </c>
      <c r="M34" s="88" t="s">
        <v>1474</v>
      </c>
      <c r="N34" s="88">
        <v>373</v>
      </c>
      <c r="O34" s="88">
        <v>373</v>
      </c>
    </row>
    <row r="35" spans="1:15" ht="18.75" x14ac:dyDescent="0.3">
      <c r="A35" s="2"/>
      <c r="B35" s="102" t="s">
        <v>1068</v>
      </c>
      <c r="C35" s="102"/>
      <c r="D35" s="102"/>
      <c r="E35" s="2"/>
    </row>
    <row r="36" spans="1:15" ht="18.75" x14ac:dyDescent="0.3">
      <c r="A36" s="2"/>
      <c r="B36" s="108" t="s">
        <v>1480</v>
      </c>
      <c r="C36" s="108"/>
      <c r="D36" s="108"/>
      <c r="E36" s="2"/>
    </row>
    <row r="37" spans="1:15" ht="18.75" x14ac:dyDescent="0.3">
      <c r="A37" s="2"/>
      <c r="B37" s="102" t="s">
        <v>1481</v>
      </c>
      <c r="C37" s="102"/>
      <c r="D37" s="102"/>
      <c r="E37" s="2"/>
    </row>
    <row r="38" spans="1:15" ht="18.75" x14ac:dyDescent="0.3">
      <c r="A38" s="2"/>
      <c r="B38" s="108" t="s">
        <v>1605</v>
      </c>
      <c r="C38" s="108"/>
      <c r="D38" s="108"/>
      <c r="E38" s="2"/>
    </row>
    <row r="39" spans="1:15" ht="18.75" x14ac:dyDescent="0.3">
      <c r="A39" s="2"/>
      <c r="B39" s="116"/>
      <c r="C39" s="117"/>
      <c r="D39" s="118"/>
      <c r="E39" s="2"/>
    </row>
    <row r="40" spans="1:15" ht="18.75" x14ac:dyDescent="0.3">
      <c r="A40" s="2"/>
      <c r="B40" s="108" t="s">
        <v>1041</v>
      </c>
      <c r="C40" s="108"/>
      <c r="D40" s="108"/>
      <c r="E40" s="2"/>
    </row>
    <row r="41" spans="1:15" ht="18.75" x14ac:dyDescent="0.3">
      <c r="A41" s="2"/>
      <c r="B41" s="102" t="s">
        <v>1042</v>
      </c>
      <c r="C41" s="102"/>
      <c r="D41" s="102"/>
      <c r="E41" s="2"/>
    </row>
    <row r="42" spans="1:15" ht="18.75" x14ac:dyDescent="0.3">
      <c r="A42" s="2"/>
      <c r="B42" s="102" t="s">
        <v>1090</v>
      </c>
      <c r="C42" s="102"/>
      <c r="D42" s="102"/>
      <c r="E42" s="2"/>
    </row>
    <row r="43" spans="1:15" ht="18.75" x14ac:dyDescent="0.3">
      <c r="A43" s="2"/>
      <c r="B43" s="102" t="s">
        <v>1055</v>
      </c>
      <c r="C43" s="102"/>
      <c r="D43" s="102"/>
      <c r="E43" s="2"/>
    </row>
    <row r="44" spans="1:15" ht="18.75" x14ac:dyDescent="0.3">
      <c r="A44" s="2"/>
      <c r="B44" s="116"/>
      <c r="C44" s="117"/>
      <c r="D44" s="118"/>
      <c r="E44" s="2"/>
    </row>
    <row r="45" spans="1:15" ht="18.75" x14ac:dyDescent="0.3">
      <c r="A45" s="2"/>
      <c r="B45" s="108" t="s">
        <v>29</v>
      </c>
      <c r="C45" s="108"/>
      <c r="D45" s="108"/>
      <c r="E45" s="2"/>
    </row>
    <row r="46" spans="1:1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1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1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28">
    <mergeCell ref="F22:L22"/>
    <mergeCell ref="F23:H23"/>
    <mergeCell ref="F24:H25"/>
    <mergeCell ref="F26:H29"/>
    <mergeCell ref="F30:H32"/>
    <mergeCell ref="F33:H34"/>
    <mergeCell ref="P8:V10"/>
    <mergeCell ref="F17:L18"/>
    <mergeCell ref="M17:O18"/>
    <mergeCell ref="F19:H20"/>
    <mergeCell ref="I19:I20"/>
    <mergeCell ref="J19:J20"/>
    <mergeCell ref="K19:K20"/>
    <mergeCell ref="L19:L20"/>
    <mergeCell ref="M19:M20"/>
    <mergeCell ref="N19:N20"/>
    <mergeCell ref="O19:O20"/>
    <mergeCell ref="F8:H10"/>
    <mergeCell ref="F11:H12"/>
    <mergeCell ref="I11:I12"/>
    <mergeCell ref="J11:J12"/>
    <mergeCell ref="K11:K12"/>
    <mergeCell ref="L11:L12"/>
    <mergeCell ref="M11:M12"/>
    <mergeCell ref="B80:D80"/>
    <mergeCell ref="B76:D76"/>
    <mergeCell ref="B77:D77"/>
    <mergeCell ref="B78:D78"/>
    <mergeCell ref="B79:D79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7:D47"/>
    <mergeCell ref="B48:D48"/>
    <mergeCell ref="B49:D49"/>
    <mergeCell ref="B50:D50"/>
    <mergeCell ref="B9:D9"/>
    <mergeCell ref="A10:E10"/>
    <mergeCell ref="B11:D11"/>
    <mergeCell ref="A12:E12"/>
    <mergeCell ref="B13:D13"/>
    <mergeCell ref="B59:D59"/>
    <mergeCell ref="B60:D60"/>
    <mergeCell ref="B61:D61"/>
    <mergeCell ref="B62:D62"/>
    <mergeCell ref="A1:E4"/>
    <mergeCell ref="A5:E5"/>
    <mergeCell ref="A6:E6"/>
    <mergeCell ref="B7:D7"/>
    <mergeCell ref="B8:D8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46:D46"/>
    <mergeCell ref="P1:U1"/>
    <mergeCell ref="F2:L3"/>
    <mergeCell ref="P2:U2"/>
    <mergeCell ref="P3:U3"/>
    <mergeCell ref="F4:H5"/>
    <mergeCell ref="I4:I5"/>
    <mergeCell ref="J4:J5"/>
    <mergeCell ref="K4:K5"/>
    <mergeCell ref="F1:N1"/>
    <mergeCell ref="L4:L5"/>
    <mergeCell ref="M4:M5"/>
    <mergeCell ref="N4:N5"/>
    <mergeCell ref="P4:U4"/>
    <mergeCell ref="P5:U5"/>
    <mergeCell ref="B81:D81"/>
    <mergeCell ref="F7:L7"/>
    <mergeCell ref="M2:N3"/>
    <mergeCell ref="F6:L6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N11:N12"/>
    <mergeCell ref="F13:H14"/>
    <mergeCell ref="I13:I14"/>
    <mergeCell ref="J13:J14"/>
    <mergeCell ref="K13:K14"/>
    <mergeCell ref="L13:L14"/>
    <mergeCell ref="M13:M14"/>
    <mergeCell ref="N13:N14"/>
    <mergeCell ref="F21:L21"/>
  </mergeCells>
  <hyperlinks>
    <hyperlink ref="B7:D7" location="арматура!R1C1" display="Арматура" xr:uid="{E87DFBD1-2F72-4CF5-952A-A45A390B66D4}"/>
    <hyperlink ref="B8:D8" location="'дріт вязальний'!A1" display="Дріт вязальний" xr:uid="{028DC5B0-815E-484B-8A13-EE1DD52A127B}"/>
    <hyperlink ref="B9:D9" location="'дріт вр'!A1" display="Дріт ВР" xr:uid="{B100AACA-4D3B-4EBC-9B83-2BD7EDE7DE07}"/>
    <hyperlink ref="B11:D11" location="двотавр!A1" display="Двотавр" xr:uid="{44E7FF59-CC5C-472B-96CA-265D39A75EFE}"/>
    <hyperlink ref="B13:D13" location="квадрат!R1C1" display="Квадрат стальной" xr:uid="{43655019-B6DD-41DB-A519-95E125BC676E}"/>
    <hyperlink ref="B15:D15" location="круг!R1C1" display="Круг стальной" xr:uid="{691133AA-3C7E-4B27-9715-4CE875D3E800}"/>
    <hyperlink ref="B19:D19" location="лист!R1C1" display="Листы:" xr:uid="{69982FA0-B4A8-4A4F-AAC5-1AD5ECC9999A}"/>
    <hyperlink ref="B20:D20" location="лист!A1" display="Лист сталевий" xr:uid="{21609C40-8011-4767-AA91-3DCD6CD6A320}"/>
    <hyperlink ref="B21:D21" location="'лист рифлений'!A1" display="Лист рифлений" xr:uid="{91B277DD-EC5E-42DF-AA38-7595C1C10061}"/>
    <hyperlink ref="B22:D22" location="'лист пвл'!R1C1" display="Лист ПВЛ" xr:uid="{78FD61F5-49EB-43D1-A6BC-EFFBB155F2BD}"/>
    <hyperlink ref="B23:D23" location="'лист оцинкований'!A1" display="Лист оцинкований" xr:uid="{43997CE7-2ED2-48FC-A6D9-7FBC0F7CFA8F}"/>
    <hyperlink ref="B24:D24" location="'лист нержавіючий'!A1" display="Лист нержавіючий" xr:uid="{28DF50DE-2C0A-42AB-9E76-FA49BCB322DC}"/>
    <hyperlink ref="B28:D28" location="профнастил!R1C1" display="Профнастил" xr:uid="{3C84252D-E136-4C86-8089-1A0164FD5BF9}"/>
    <hyperlink ref="B29:D29" location="'преміум профнастил'!A1" display="Преміум профнастил" xr:uid="{FEA7C4EB-22C1-48FC-97A7-F3735BAFBD88}"/>
    <hyperlink ref="B30:D30" location="металочерепиця!A1" display="Металочерепиця" xr:uid="{BCBCA3EC-D578-41F1-AB27-392F65495A4F}"/>
    <hyperlink ref="B31:D31" location="'преміум металочерепиця'!A1" display="Преміум металочерепиця" xr:uid="{2100770B-79E9-4DEC-90FA-CA1476E0CD00}"/>
    <hyperlink ref="B32:D32" location="метизы!R1C1" display="Метизы" xr:uid="{DEC86BDA-E104-4851-81DA-E3C7E78DEF48}"/>
    <hyperlink ref="B33:D33" location="'водостічна система'!A1" display="'водостічна система'!A1" xr:uid="{4D91FB3C-F3F7-4470-9E20-4C09ED8E53BF}"/>
    <hyperlink ref="B34:D34" location="планки!R1C1" display="Планки" xr:uid="{D0A49745-8048-4BF5-BFC0-3FD087E862D3}"/>
    <hyperlink ref="B35:D35" location="'утеплювач, ізоляція'!A1" display="Утеплювач, ізоляція" xr:uid="{4633D94D-E0A2-45B7-A2A3-0E3B81FB643C}"/>
    <hyperlink ref="B38:D38" location="'фальцева покрівля'!A1" display="Фальцева покровля" xr:uid="{A67813D0-233B-434A-8B6C-F15DBD8FD885}"/>
    <hyperlink ref="B40:D40" location="'сетка сварная в картах'!R1C1" display="Сетка:" xr:uid="{62A9AF29-D645-4C3C-A4E3-4F37E8F5EB0E}"/>
    <hyperlink ref="B41:D41" location="'сітка зварна в картах'!A1" display="Сітка зварна в картах" xr:uid="{48F02061-2B92-49DF-85C6-2F4A26E40AB9}"/>
    <hyperlink ref="B42:D42" location="'сітка зварна в рулоні'!A1" display="Сітка зварна в рулоні" xr:uid="{6BCA8A7E-BE6A-4753-B586-E48A573BC789}"/>
    <hyperlink ref="B43:D43" location="'сітка рабиця'!A1" display="Сітка Рабиця" xr:uid="{FA05B1FC-400E-4897-B50A-49BCCAF3B17A}"/>
    <hyperlink ref="B45:D45" location="'труба профильная'!R1C1" display="Труба:" xr:uid="{1FC917C3-CAE2-4CA3-8882-B7F62C6A8F09}"/>
    <hyperlink ref="B46:D46" location="'труба профільна'!A1" display="Труба профільна" xr:uid="{400AF4FB-F696-4E9F-B694-6DCFDBD8E168}"/>
    <hyperlink ref="B47:D47" location="'труба ел.зв.'!A1" display="Труба електрозварна" xr:uid="{3713E03A-A170-4BE4-AF8C-B87DA787CEE2}"/>
    <hyperlink ref="B48:D48" location="'труба вгп'!R1C1" display="Трубв ВГП ДУ" xr:uid="{FFFBCBBA-3FCD-4495-9725-7383B705438B}"/>
    <hyperlink ref="B50:D50" location="'труба оцинкована'!A1" display="Труба оцинкована" xr:uid="{EEAB1C20-B7C9-42F9-8F29-8A581C4C0578}"/>
    <hyperlink ref="B51:D51" location="'труба нержавіюча'!A1" display="Труба нержавіюча" xr:uid="{37AAC41F-5C7E-4A3D-97C1-AF07A858FCA5}"/>
    <hyperlink ref="B57:D57" location="шпилька.гайка.шайба!R1C1" display="Комплектующие" xr:uid="{23A531F7-B802-48B0-8C9A-5CBA54D83726}"/>
    <hyperlink ref="B60:D60" location="цвяхи!A1" display="Цвяхи" xr:uid="{683DF880-2557-4CAB-8456-64BAF61DB2C4}"/>
    <hyperlink ref="B61:D61" location="'гіпсокартон та профіль'!A1" display="Гіпсокартон та профіль" xr:uid="{7BC13890-EBE6-4BB5-B137-C97236D35BB0}"/>
    <hyperlink ref="B62:D62" location="диск!R1C1" display="Диск" xr:uid="{D53F3A6C-412F-4730-B503-2FE9C653C2F7}"/>
    <hyperlink ref="B65:D65" location="лакофарбові!A1" display="Лакофарбові" xr:uid="{DF7DC008-A7A4-4F96-83AB-520A251D2F91}"/>
    <hyperlink ref="B66:D66" location="лопата!R1C1" display="Лопата" xr:uid="{2EFDA27A-7F04-4091-808A-10ED18BFFF60}"/>
    <hyperlink ref="B67:D67" location="згони!A1" display="Згони" xr:uid="{6F8EA8FB-E406-48EB-A098-27FEDDDD499F}"/>
    <hyperlink ref="B68:D68" location="трійники!A1" display="Трійники" xr:uid="{FC303BD2-082C-4FAB-9EBC-DCC43D7FE75F}"/>
    <hyperlink ref="B69:D69" location="різьба!A1" display="Різьба" xr:uid="{21B8DACC-D266-458B-9825-394589A622EC}"/>
    <hyperlink ref="B70:D70" location="муфта!R1C1" display="Муфта" xr:uid="{8963D277-D2CA-42B0-9F15-46C60AB9BD99}"/>
    <hyperlink ref="B71:D71" location="контргайка!R1C1" display="Контргайка" xr:uid="{750BC639-BF04-4A5B-8E0D-C0A053528F1B}"/>
    <hyperlink ref="B72:D72" location="фланець!A1" display="Фланець" xr:uid="{20C0F7C3-B065-4FD4-9A66-EFD82F882837}"/>
    <hyperlink ref="B73:D73" location="цемент!R1C1" display="Цемент" xr:uid="{81265179-C393-4341-8210-5DF11C2E77D3}"/>
    <hyperlink ref="B76:D76" location="'щітка по металу'!A1" display="Щітка по металу" xr:uid="{D9172A18-B891-46DC-ADDB-F6C1CE123261}"/>
    <hyperlink ref="B78:D78" location="доставка!R1C1" display="Услуги" xr:uid="{97EABEAF-07DF-410E-822F-64234A726735}"/>
    <hyperlink ref="B79:D79" location="доставка!R1C1" display="Доставка" xr:uid="{73C9B7E3-8727-4364-A963-D959277B6F5D}"/>
    <hyperlink ref="B80:D80" location="гільйотина!A1" display="Гільйотина  " xr:uid="{AD8AC70C-EF6F-493C-976D-5586B8D128DA}"/>
    <hyperlink ref="B81:D81" location="плазма!R1C1" display="Плазма" xr:uid="{742C7CA5-5AF9-44DF-931E-45B413F6E1FF}"/>
    <hyperlink ref="B53:D53" location="швеллер!R1C1" display="Швеллер" xr:uid="{EC9CC658-467C-42FE-8B57-AB654F7455B7}"/>
    <hyperlink ref="B54:D54" location="'швелер катаний'!A1" display="Швелер катаний" xr:uid="{AC826E9D-A8EB-4117-BDFB-1E6DBE6023DB}"/>
    <hyperlink ref="B55:D55" location="'швелер гнутий'!A1" display="Швелер гнутий" xr:uid="{F6AC2BDD-5D4A-49CF-BFE1-5040F34F269B}"/>
    <hyperlink ref="B49:D49" location="'труба безшовна'!A1" display="Турба безшовна" xr:uid="{F0363673-BABE-4466-93E2-726A8C50A008}"/>
    <hyperlink ref="B59:D59" location="гайка!R1C1" display="Гайка" xr:uid="{361C8AE6-149E-4048-A6C5-5730E9F95BE1}"/>
    <hyperlink ref="B74:D74" location="шайба!R1C1" display="Шайба" xr:uid="{5371D5C6-EB51-4CF7-966F-FF707849D225}"/>
    <hyperlink ref="B75:D75" location="шпилька!R1C1" display="Шпилька" xr:uid="{C4A26EEA-4B8A-47EA-9F0D-A8F28A6D4962}"/>
    <hyperlink ref="B26:D26" location="смуга!A1" display="Смуга" xr:uid="{272A0C97-6ECD-432F-A0B0-93AF5430A8D4}"/>
    <hyperlink ref="B64:D64" location="заглушка!A1" display="Заглушка" xr:uid="{F07A81DA-0E20-48A1-93C9-A76335D175BB}"/>
    <hyperlink ref="B17:D17" location="кутник!A1" display="Кутник" xr:uid="{3A76F623-5036-4501-A7BF-B4E1CCED26B8}"/>
    <hyperlink ref="B58:D58" location="відводи!A1" display="Відводи" xr:uid="{B178702C-61A5-4574-ACDC-1F8AD41F52D6}"/>
    <hyperlink ref="B63:D63" location="електроди!A1" display="Електроди" xr:uid="{0AB7C621-ECD0-4A54-A851-E2538F414C8D}"/>
    <hyperlink ref="B36:D36" location="штакетник!A1" display="Штакетник" xr:uid="{36CF22F7-7B17-4DA5-A277-974A32431FC1}"/>
    <hyperlink ref="B37:D37" location="'штакетник преміум '!A1" display="Штакетник преміум" xr:uid="{BA3DA181-8495-405F-BE33-03D7F793DE45}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56" customWidth="1"/>
    <col min="7" max="7" width="34.57031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1381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759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1043</v>
      </c>
      <c r="G6" s="70">
        <v>41.5</v>
      </c>
      <c r="I6" s="29"/>
      <c r="J6" s="29"/>
      <c r="K6" s="29"/>
    </row>
    <row r="7" spans="1:14" ht="18.75" x14ac:dyDescent="0.3">
      <c r="A7" s="2"/>
      <c r="B7" s="108" t="s">
        <v>0</v>
      </c>
      <c r="C7" s="108"/>
      <c r="D7" s="108"/>
      <c r="E7" s="2"/>
      <c r="F7" s="18" t="s">
        <v>1044</v>
      </c>
      <c r="G7" s="70">
        <v>56.13</v>
      </c>
      <c r="I7" s="29"/>
      <c r="J7" s="29"/>
      <c r="K7" s="29"/>
    </row>
    <row r="8" spans="1:14" ht="18.75" x14ac:dyDescent="0.3">
      <c r="A8" s="2"/>
      <c r="B8" s="102" t="s">
        <v>1078</v>
      </c>
      <c r="C8" s="102"/>
      <c r="D8" s="102"/>
      <c r="E8" s="2"/>
      <c r="F8" s="18" t="s">
        <v>1045</v>
      </c>
      <c r="G8" s="70">
        <v>112.25</v>
      </c>
      <c r="I8" s="29"/>
      <c r="J8" s="29"/>
      <c r="K8" s="29"/>
    </row>
    <row r="9" spans="1:14" ht="18.75" x14ac:dyDescent="0.3">
      <c r="A9" s="2"/>
      <c r="B9" s="102" t="s">
        <v>773</v>
      </c>
      <c r="C9" s="102"/>
      <c r="D9" s="102"/>
      <c r="E9" s="2"/>
      <c r="F9" s="18" t="s">
        <v>1046</v>
      </c>
      <c r="G9" s="70">
        <v>141.63</v>
      </c>
      <c r="I9" s="29"/>
      <c r="J9" s="29"/>
      <c r="K9" s="29"/>
    </row>
    <row r="10" spans="1:14" ht="18.75" x14ac:dyDescent="0.3">
      <c r="A10" s="110"/>
      <c r="B10" s="110"/>
      <c r="C10" s="110"/>
      <c r="D10" s="110"/>
      <c r="E10" s="110"/>
      <c r="F10" s="18" t="s">
        <v>1047</v>
      </c>
      <c r="G10" s="70">
        <v>283.38</v>
      </c>
      <c r="I10" s="29"/>
      <c r="J10" s="29"/>
      <c r="K10" s="29"/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1048</v>
      </c>
      <c r="G11" s="70">
        <v>32.130000000000003</v>
      </c>
      <c r="I11" s="29"/>
      <c r="J11" s="29"/>
      <c r="K11" s="29"/>
    </row>
    <row r="12" spans="1:14" ht="18.75" x14ac:dyDescent="0.3">
      <c r="A12" s="110"/>
      <c r="B12" s="110"/>
      <c r="C12" s="110"/>
      <c r="D12" s="110"/>
      <c r="E12" s="110"/>
      <c r="F12" s="18" t="s">
        <v>1049</v>
      </c>
      <c r="G12" s="70">
        <v>64.13</v>
      </c>
      <c r="I12" s="29"/>
      <c r="J12" s="29"/>
      <c r="K12" s="29"/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1050</v>
      </c>
      <c r="G13" s="70">
        <v>161.88</v>
      </c>
      <c r="I13" s="29"/>
      <c r="J13" s="29"/>
      <c r="K13" s="29"/>
    </row>
    <row r="14" spans="1:14" ht="18.75" x14ac:dyDescent="0.3">
      <c r="A14" s="2"/>
      <c r="B14" s="116"/>
      <c r="C14" s="117"/>
      <c r="D14" s="118"/>
      <c r="E14" s="2"/>
      <c r="F14" s="18" t="s">
        <v>1051</v>
      </c>
      <c r="G14" s="70">
        <v>261.13</v>
      </c>
      <c r="I14" s="29"/>
      <c r="J14" s="29"/>
      <c r="K14" s="29"/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1052</v>
      </c>
      <c r="G15" s="70">
        <v>48.13</v>
      </c>
      <c r="I15" s="29"/>
      <c r="J15" s="29"/>
      <c r="K15" s="29"/>
    </row>
    <row r="16" spans="1:14" ht="18.75" x14ac:dyDescent="0.3">
      <c r="A16" s="2"/>
      <c r="B16" s="116"/>
      <c r="C16" s="117"/>
      <c r="D16" s="118"/>
      <c r="E16" s="2"/>
      <c r="F16" s="18" t="s">
        <v>1053</v>
      </c>
      <c r="G16" s="70">
        <v>121.5</v>
      </c>
      <c r="I16" s="29"/>
      <c r="J16" s="29"/>
      <c r="K16" s="29"/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1054</v>
      </c>
      <c r="G17" s="70">
        <v>195.88</v>
      </c>
      <c r="I17" s="29"/>
      <c r="J17" s="29"/>
      <c r="K17" s="29"/>
    </row>
    <row r="18" spans="1:11" ht="18.75" x14ac:dyDescent="0.3">
      <c r="A18" s="2"/>
      <c r="B18" s="116"/>
      <c r="C18" s="117"/>
      <c r="D18" s="118"/>
      <c r="E18" s="2"/>
    </row>
    <row r="19" spans="1:11" ht="18.75" x14ac:dyDescent="0.3">
      <c r="A19" s="2"/>
      <c r="B19" s="108" t="s">
        <v>873</v>
      </c>
      <c r="C19" s="108"/>
      <c r="D19" s="108"/>
      <c r="E19" s="2"/>
    </row>
    <row r="20" spans="1:11" ht="18.75" x14ac:dyDescent="0.3">
      <c r="A20" s="2"/>
      <c r="B20" s="102" t="s">
        <v>780</v>
      </c>
      <c r="C20" s="102"/>
      <c r="D20" s="102"/>
      <c r="E20" s="2"/>
    </row>
    <row r="21" spans="1:11" ht="18.75" x14ac:dyDescent="0.3">
      <c r="A21" s="2"/>
      <c r="B21" s="102" t="s">
        <v>874</v>
      </c>
      <c r="C21" s="102"/>
      <c r="D21" s="102"/>
      <c r="E21" s="2"/>
    </row>
    <row r="22" spans="1:11" ht="18.75" x14ac:dyDescent="0.3">
      <c r="A22" s="2"/>
      <c r="B22" s="102" t="s">
        <v>28</v>
      </c>
      <c r="C22" s="102"/>
      <c r="D22" s="102"/>
      <c r="E22" s="2"/>
    </row>
    <row r="23" spans="1:11" ht="18.75" x14ac:dyDescent="0.3">
      <c r="A23" s="2"/>
      <c r="B23" s="102" t="s">
        <v>875</v>
      </c>
      <c r="C23" s="102"/>
      <c r="D23" s="102"/>
      <c r="E23" s="2"/>
    </row>
    <row r="24" spans="1:11" ht="18.75" x14ac:dyDescent="0.3">
      <c r="A24" s="2"/>
      <c r="B24" s="102" t="s">
        <v>876</v>
      </c>
      <c r="C24" s="102"/>
      <c r="D24" s="102"/>
      <c r="E24" s="2"/>
    </row>
    <row r="25" spans="1:11" ht="18.75" x14ac:dyDescent="0.3">
      <c r="A25" s="2"/>
      <c r="B25" s="116"/>
      <c r="C25" s="117"/>
      <c r="D25" s="118"/>
      <c r="E25" s="2"/>
    </row>
    <row r="26" spans="1:11" ht="18.75" x14ac:dyDescent="0.3">
      <c r="A26" s="2"/>
      <c r="B26" s="108" t="s">
        <v>893</v>
      </c>
      <c r="C26" s="108"/>
      <c r="D26" s="108"/>
      <c r="E26" s="2"/>
    </row>
    <row r="27" spans="1:11" ht="18.75" x14ac:dyDescent="0.3">
      <c r="A27" s="2"/>
      <c r="B27" s="116"/>
      <c r="C27" s="117"/>
      <c r="D27" s="118"/>
      <c r="E27" s="2"/>
    </row>
    <row r="28" spans="1:11" ht="18.75" x14ac:dyDescent="0.3">
      <c r="A28" s="2"/>
      <c r="B28" s="108" t="s">
        <v>18</v>
      </c>
      <c r="C28" s="108"/>
      <c r="D28" s="108"/>
      <c r="E28" s="2"/>
    </row>
    <row r="29" spans="1:11" ht="18.75" x14ac:dyDescent="0.3">
      <c r="A29" s="2"/>
      <c r="B29" s="102" t="s">
        <v>1064</v>
      </c>
      <c r="C29" s="102"/>
      <c r="D29" s="102"/>
      <c r="E29" s="2"/>
    </row>
    <row r="30" spans="1:11" ht="18.75" x14ac:dyDescent="0.3">
      <c r="A30" s="2"/>
      <c r="B30" s="108" t="s">
        <v>1065</v>
      </c>
      <c r="C30" s="108"/>
      <c r="D30" s="108"/>
      <c r="E30" s="2"/>
    </row>
    <row r="31" spans="1:11" ht="18.75" x14ac:dyDescent="0.3">
      <c r="A31" s="2"/>
      <c r="B31" s="102" t="s">
        <v>1066</v>
      </c>
      <c r="C31" s="102"/>
      <c r="D31" s="102"/>
      <c r="E31" s="2"/>
    </row>
    <row r="32" spans="1:11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I5:N5"/>
    <mergeCell ref="F1:G2"/>
    <mergeCell ref="I1:N1"/>
    <mergeCell ref="I2:N2"/>
    <mergeCell ref="F3:G4"/>
    <mergeCell ref="I3:N3"/>
    <mergeCell ref="I4:N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35A01F9E-C1AF-430F-B629-300022379298}"/>
    <hyperlink ref="B8:D8" location="'дріт вязальний'!A1" display="Дріт вязальний" xr:uid="{A342990F-511C-47AC-94CE-2F632570789B}"/>
    <hyperlink ref="B9:D9" location="'дріт вр'!A1" display="Дріт ВР" xr:uid="{5E642E5F-70B8-44D1-A1B1-2119C4C740C7}"/>
    <hyperlink ref="B11:D11" location="двотавр!A1" display="Двотавр" xr:uid="{36F7022E-D391-4CDE-A029-EE1A6D54DA37}"/>
    <hyperlink ref="B13:D13" location="квадрат!R1C1" display="Квадрат стальной" xr:uid="{C41F4AE5-A451-4472-9C21-5FC62630C628}"/>
    <hyperlink ref="B15:D15" location="круг!R1C1" display="Круг стальной" xr:uid="{C4294F1D-0406-4C7E-8AA6-57B705ED12D1}"/>
    <hyperlink ref="B19:D19" location="лист!R1C1" display="Листы:" xr:uid="{8E07487F-62E7-4194-A1AB-783EB952EBE4}"/>
    <hyperlink ref="B20:D20" location="лист!A1" display="Лист сталевий" xr:uid="{54E4754D-E7EC-4107-981D-C539CFE25B9B}"/>
    <hyperlink ref="B21:D21" location="'лист рифлений'!A1" display="Лист рифлений" xr:uid="{F99AE702-3825-4CF3-B8BB-BC0544DE3116}"/>
    <hyperlink ref="B22:D22" location="'лист пвл'!R1C1" display="Лист ПВЛ" xr:uid="{DA27D41E-D50D-406E-A9E6-BF2F07066740}"/>
    <hyperlink ref="B23:D23" location="'лист оцинкований'!A1" display="Лист оцинкований" xr:uid="{970D1591-3F98-4169-81B9-65F670D10E48}"/>
    <hyperlink ref="B24:D24" location="'лист нержавіючий'!A1" display="Лист нержавіючий" xr:uid="{DABF8067-76DF-4777-AB86-DD03EA66C799}"/>
    <hyperlink ref="B28:D28" location="профнастил!R1C1" display="Профнастил" xr:uid="{CE9467F1-7CC6-47AA-ACA5-CFD4BBB6BF86}"/>
    <hyperlink ref="B29:D29" location="'преміум профнастил'!A1" display="Преміум профнастил" xr:uid="{D3DBA26F-E26A-4B28-87EE-76B2AB148C9A}"/>
    <hyperlink ref="B30:D30" location="металочерепиця!A1" display="Металочерепиця" xr:uid="{0831C529-68FF-49DF-AEFC-FA412C9761A5}"/>
    <hyperlink ref="B31:D31" location="'преміум металочерепиця'!A1" display="Преміум металочерепиця" xr:uid="{455DA492-CE14-4DF5-BF88-D7E02C71C867}"/>
    <hyperlink ref="B32:D32" location="метизы!R1C1" display="Метизы" xr:uid="{1199EFC3-BEC3-4F03-90C3-45F787EBE21E}"/>
    <hyperlink ref="B33:D33" location="'водостічна система'!A1" display="'водостічна система'!A1" xr:uid="{176B4813-7DF8-4265-B8AF-5F8AF181DF77}"/>
    <hyperlink ref="B34:D34" location="планки!R1C1" display="Планки" xr:uid="{C8769D9F-BF2A-4FD7-9ED3-D39FDED47673}"/>
    <hyperlink ref="B35:D35" location="'утеплювач, ізоляція'!A1" display="Утеплювач, ізоляція" xr:uid="{F8D1FB87-5196-4A71-9B1E-E3E93C17663B}"/>
    <hyperlink ref="B38:D38" location="'фальцева покрівля'!A1" display="Фальцева покровля" xr:uid="{30E32A9C-CBB6-48AC-AA18-AF4925E19073}"/>
    <hyperlink ref="B40:D40" location="'сетка сварная в картах'!R1C1" display="Сетка:" xr:uid="{AC33C515-9FFB-442C-9FC7-0A7DA8139451}"/>
    <hyperlink ref="B41:D41" location="'сітка зварна в картах'!A1" display="Сітка зварна в картах" xr:uid="{3838CC6A-B568-4792-A1CD-E794D606D122}"/>
    <hyperlink ref="B42:D42" location="'сітка зварна в рулоні'!A1" display="Сітка зварна в рулоні" xr:uid="{C6AD5B91-64C5-425A-93DE-F7C4B589BFD0}"/>
    <hyperlink ref="B43:D43" location="'сітка рабиця'!A1" display="Сітка Рабиця" xr:uid="{2C85FB7A-7687-4A54-868B-F6ADF0BA97B3}"/>
    <hyperlink ref="B45:D45" location="'труба профильная'!R1C1" display="Труба:" xr:uid="{E3488C11-CEC4-4276-AD46-41E06CF7B31C}"/>
    <hyperlink ref="B46:D46" location="'труба профільна'!A1" display="Труба профільна" xr:uid="{F676FBA6-4B8D-4B08-9BFD-5991F6506AFD}"/>
    <hyperlink ref="B47:D47" location="'труба ел.зв.'!A1" display="Труба електрозварна" xr:uid="{389532F2-4114-4CC5-A7DF-9DC3529D360B}"/>
    <hyperlink ref="B48:D48" location="'труба вгп'!R1C1" display="Трубв ВГП ДУ" xr:uid="{97AE0729-7529-4897-A4A4-06C127116676}"/>
    <hyperlink ref="B50:D50" location="'труба оцинкована'!A1" display="Труба оцинкована" xr:uid="{90AE7283-788A-4214-97C3-58FC3F9D7C75}"/>
    <hyperlink ref="B51:D51" location="'труба нержавіюча'!A1" display="Труба нержавіюча" xr:uid="{FA2E23D9-0841-4459-9718-B0B34CEC1E99}"/>
    <hyperlink ref="B57:D57" location="шпилька.гайка.шайба!R1C1" display="Комплектующие" xr:uid="{1E640DA6-EB23-41E7-AB89-CE8A3CCA4E59}"/>
    <hyperlink ref="B60:D60" location="цвяхи!A1" display="Цвяхи" xr:uid="{3BB13337-2D8F-4379-A567-3EF05F97EA92}"/>
    <hyperlink ref="B61:D61" location="'гіпсокартон та профіль'!A1" display="Гіпсокартон та профіль" xr:uid="{7FD65D62-FD10-4E47-8E42-DF0033B86E02}"/>
    <hyperlink ref="B62:D62" location="диск!R1C1" display="Диск" xr:uid="{262645CE-FC61-412C-BD64-2F0BBF2A9507}"/>
    <hyperlink ref="B65:D65" location="лакофарбові!A1" display="Лакофарбові" xr:uid="{5121DA0E-A78B-45E9-90C7-0B5F755FDC6E}"/>
    <hyperlink ref="B66:D66" location="лопата!R1C1" display="Лопата" xr:uid="{C894AEF3-A053-42ED-93C8-1FBB11528F79}"/>
    <hyperlink ref="B67:D67" location="згони!A1" display="Згони" xr:uid="{CA99D625-B10B-4BB7-AF19-221E45545AF7}"/>
    <hyperlink ref="B68:D68" location="трійники!A1" display="Трійники" xr:uid="{91EDBE85-0084-4BE2-85E5-234DE85386A2}"/>
    <hyperlink ref="B69:D69" location="різьба!A1" display="Різьба" xr:uid="{83ED5196-B9BE-44C1-9446-3A2EDF797636}"/>
    <hyperlink ref="B70:D70" location="муфта!R1C1" display="Муфта" xr:uid="{80DA03A5-DC3E-4EB7-B76B-641474D33D84}"/>
    <hyperlink ref="B71:D71" location="контргайка!R1C1" display="Контргайка" xr:uid="{1917E18C-2350-4C06-A7FE-7152AA08DF9B}"/>
    <hyperlink ref="B72:D72" location="фланець!A1" display="Фланець" xr:uid="{3E6845C3-3D19-49C8-8CFC-F2C25D9A9BF9}"/>
    <hyperlink ref="B73:D73" location="цемент!R1C1" display="Цемент" xr:uid="{D3FAA476-D4A2-464F-8D3B-5D4404A189B4}"/>
    <hyperlink ref="B76:D76" location="'щітка по металу'!A1" display="Щітка по металу" xr:uid="{734C4F93-0E08-40C2-8266-B07D9A41A8BF}"/>
    <hyperlink ref="B78:D78" location="доставка!R1C1" display="Услуги" xr:uid="{4F5415DE-1AA6-4EE8-A85F-AF596E7FB7B0}"/>
    <hyperlink ref="B79:D79" location="доставка!R1C1" display="Доставка" xr:uid="{37E03B80-0CA4-4282-8A30-B9A3A946A305}"/>
    <hyperlink ref="B80:D80" location="гільйотина!A1" display="Гільйотина  " xr:uid="{61A3F29B-D1ED-431C-A4F4-37256F8BC763}"/>
    <hyperlink ref="B81:D81" location="плазма!R1C1" display="Плазма" xr:uid="{B0F8C66B-8AA9-4FC4-A88C-DBC85DA0B80F}"/>
    <hyperlink ref="B53:D53" location="швеллер!R1C1" display="Швеллер" xr:uid="{53C40BF5-6675-45F3-A1E5-AD0958B12DC4}"/>
    <hyperlink ref="B54:D54" location="'швелер катаний'!A1" display="Швелер катаний" xr:uid="{FAEE63B4-F620-4DA2-BC7D-FBD2E09BFFC9}"/>
    <hyperlink ref="B55:D55" location="'швелер гнутий'!A1" display="Швелер гнутий" xr:uid="{8539804F-FD0D-4881-AA81-6C62E678DB12}"/>
    <hyperlink ref="B49:D49" location="'труба безшовна'!A1" display="Турба безшовна" xr:uid="{8BBE7CC6-E337-4C54-BE80-3D672C169379}"/>
    <hyperlink ref="B59:D59" location="гайка!R1C1" display="Гайка" xr:uid="{7A202258-04FA-41EB-9165-6502F4926179}"/>
    <hyperlink ref="B74:D74" location="шайба!R1C1" display="Шайба" xr:uid="{23E382DE-8237-4A3A-A234-D8AA1333D782}"/>
    <hyperlink ref="B75:D75" location="шпилька!R1C1" display="Шпилька" xr:uid="{1BA091AA-68C3-490E-81E5-EEF7CE787694}"/>
    <hyperlink ref="B26:D26" location="смуга!A1" display="Смуга" xr:uid="{9FCD8089-2287-4A1B-B5E2-EFEC1484218F}"/>
    <hyperlink ref="B64:D64" location="заглушка!A1" display="Заглушка" xr:uid="{64150341-D961-4152-8074-832939B83F26}"/>
    <hyperlink ref="B17:D17" location="кутник!A1" display="Кутник" xr:uid="{E37BBC37-7751-4320-AEB3-D022C7D48BF8}"/>
    <hyperlink ref="B58:D58" location="відводи!A1" display="Відводи" xr:uid="{5FD26340-F5FE-4EA5-9D03-48E79B38A15F}"/>
    <hyperlink ref="B63:D63" location="електроди!A1" display="Електроди" xr:uid="{E9DA797D-36E1-4C3F-A4F3-67CFA2DE6840}"/>
    <hyperlink ref="B36:D36" location="штакетник!A1" display="Штакетник" xr:uid="{8DA987DF-508C-4FCC-83D6-D5D7443ABBE8}"/>
    <hyperlink ref="B37:D37" location="'штакетник преміум '!A1" display="Штакетник преміум" xr:uid="{034E7504-1ABE-4859-902C-F09EDDD7C75B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57.7109375" customWidth="1"/>
    <col min="7" max="7" width="33.28515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1090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759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1091</v>
      </c>
      <c r="G6" s="70">
        <v>2345</v>
      </c>
      <c r="I6" s="29"/>
      <c r="J6" s="29"/>
      <c r="K6" s="29"/>
    </row>
    <row r="7" spans="1:14" ht="18.75" x14ac:dyDescent="0.3">
      <c r="A7" s="2"/>
      <c r="B7" s="108" t="s">
        <v>0</v>
      </c>
      <c r="C7" s="108"/>
      <c r="D7" s="108"/>
      <c r="E7" s="2"/>
      <c r="F7" s="18" t="s">
        <v>1092</v>
      </c>
      <c r="G7" s="70">
        <v>2633.75</v>
      </c>
      <c r="I7" s="29"/>
      <c r="J7" s="29"/>
      <c r="K7" s="29"/>
    </row>
    <row r="8" spans="1:14" ht="18.75" x14ac:dyDescent="0.3">
      <c r="A8" s="2"/>
      <c r="B8" s="102" t="s">
        <v>1078</v>
      </c>
      <c r="C8" s="102"/>
      <c r="D8" s="102"/>
      <c r="E8" s="2"/>
      <c r="F8" s="18" t="s">
        <v>1093</v>
      </c>
      <c r="G8" s="70">
        <v>2353.75</v>
      </c>
      <c r="I8" s="29"/>
      <c r="J8" s="29"/>
      <c r="K8" s="29"/>
    </row>
    <row r="9" spans="1:14" ht="18.75" x14ac:dyDescent="0.3">
      <c r="A9" s="2"/>
      <c r="B9" s="102" t="s">
        <v>773</v>
      </c>
      <c r="C9" s="102"/>
      <c r="D9" s="102"/>
      <c r="E9" s="2"/>
      <c r="F9" s="18" t="s">
        <v>1094</v>
      </c>
      <c r="G9" s="70">
        <v>1106.25</v>
      </c>
      <c r="I9" s="29"/>
      <c r="J9" s="29"/>
      <c r="K9" s="29"/>
    </row>
    <row r="10" spans="1:14" ht="18.75" x14ac:dyDescent="0.3">
      <c r="A10" s="110"/>
      <c r="B10" s="110"/>
      <c r="C10" s="110"/>
      <c r="D10" s="110"/>
      <c r="E10" s="110"/>
      <c r="F10" s="18" t="s">
        <v>1095</v>
      </c>
      <c r="G10" s="70">
        <v>1822.5</v>
      </c>
      <c r="I10" s="29"/>
      <c r="J10" s="29"/>
      <c r="K10" s="29"/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1096</v>
      </c>
      <c r="G11" s="70">
        <v>1380</v>
      </c>
      <c r="I11" s="29"/>
      <c r="J11" s="29"/>
      <c r="K11" s="29"/>
    </row>
    <row r="12" spans="1:14" ht="18.75" x14ac:dyDescent="0.3">
      <c r="A12" s="110"/>
      <c r="B12" s="110"/>
      <c r="C12" s="110"/>
      <c r="D12" s="110"/>
      <c r="E12" s="110"/>
      <c r="F12" s="18" t="s">
        <v>1544</v>
      </c>
      <c r="G12" s="70">
        <v>1456.25</v>
      </c>
      <c r="I12" s="29"/>
      <c r="J12" s="29"/>
      <c r="K12" s="29"/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1097</v>
      </c>
      <c r="G13" s="70">
        <v>2896.25</v>
      </c>
      <c r="I13" s="29"/>
      <c r="J13" s="29"/>
      <c r="K13" s="29"/>
    </row>
    <row r="14" spans="1:14" ht="18.75" x14ac:dyDescent="0.3">
      <c r="A14" s="2"/>
      <c r="B14" s="116"/>
      <c r="C14" s="117"/>
      <c r="D14" s="118"/>
      <c r="E14" s="2"/>
      <c r="F14" s="18" t="s">
        <v>1545</v>
      </c>
      <c r="G14" s="70">
        <v>2076.25</v>
      </c>
      <c r="I14" s="29"/>
      <c r="J14" s="29"/>
      <c r="K14" s="29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I5:N5"/>
    <mergeCell ref="F1:G2"/>
    <mergeCell ref="I1:N1"/>
    <mergeCell ref="I2:N2"/>
    <mergeCell ref="F3:G4"/>
    <mergeCell ref="I3:N3"/>
    <mergeCell ref="I4:N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A4065079-A614-4CA0-B815-8F672B208762}"/>
    <hyperlink ref="B8:D8" location="'дріт вязальний'!A1" display="Дріт вязальний" xr:uid="{3C6EA1A1-9923-4625-876D-ABB27BFC1F0F}"/>
    <hyperlink ref="B9:D9" location="'дріт вр'!A1" display="Дріт ВР" xr:uid="{A28AEA2C-7EA3-49F0-8774-2446CF7DF9C7}"/>
    <hyperlink ref="B11:D11" location="двотавр!A1" display="Двотавр" xr:uid="{FB912CCA-7E1D-4609-BF7A-6C8AA4E12554}"/>
    <hyperlink ref="B13:D13" location="квадрат!R1C1" display="Квадрат стальной" xr:uid="{96D8A2A8-811E-4B6A-9D0E-1F19BAD65B69}"/>
    <hyperlink ref="B15:D15" location="круг!R1C1" display="Круг стальной" xr:uid="{F6BB5928-6C4B-4DB5-BB7F-34EEF2DA816A}"/>
    <hyperlink ref="B19:D19" location="лист!R1C1" display="Листы:" xr:uid="{6D844178-73CA-4D44-828A-0548EBB1A00F}"/>
    <hyperlink ref="B20:D20" location="лист!A1" display="Лист сталевий" xr:uid="{A49AE544-2CD0-4079-91AD-AFD507300563}"/>
    <hyperlink ref="B21:D21" location="'лист рифлений'!A1" display="Лист рифлений" xr:uid="{FBFDF86A-0A1F-44CA-B5DE-3F3793ECDFB2}"/>
    <hyperlink ref="B22:D22" location="'лист пвл'!R1C1" display="Лист ПВЛ" xr:uid="{99B89A2E-1D31-499B-9775-72660733DC7D}"/>
    <hyperlink ref="B23:D23" location="'лист оцинкований'!A1" display="Лист оцинкований" xr:uid="{70A12EC2-7AD3-45F4-BD59-B81C84852E95}"/>
    <hyperlink ref="B24:D24" location="'лист нержавіючий'!A1" display="Лист нержавіючий" xr:uid="{62FE909F-3817-4489-A14B-E3B44F7996E7}"/>
    <hyperlink ref="B28:D28" location="профнастил!R1C1" display="Профнастил" xr:uid="{94D47570-2A06-4D2E-9E27-918F0A7529FE}"/>
    <hyperlink ref="B29:D29" location="'преміум профнастил'!A1" display="Преміум профнастил" xr:uid="{D31F878A-DC8B-44C8-9056-9F98DF2B6B76}"/>
    <hyperlink ref="B30:D30" location="металочерепиця!A1" display="Металочерепиця" xr:uid="{E65319AD-3937-4351-BA21-581DD2F7936A}"/>
    <hyperlink ref="B31:D31" location="'преміум металочерепиця'!A1" display="Преміум металочерепиця" xr:uid="{05EBFDE2-E1E9-465B-9C8D-FDE320E8B566}"/>
    <hyperlink ref="B32:D32" location="метизы!R1C1" display="Метизы" xr:uid="{33785A13-76BA-4AD1-BB3A-DD9194BBD301}"/>
    <hyperlink ref="B33:D33" location="'водостічна система'!A1" display="'водостічна система'!A1" xr:uid="{F78F559E-9E53-4CA7-BC7C-8684D0409CD9}"/>
    <hyperlink ref="B34:D34" location="планки!R1C1" display="Планки" xr:uid="{2AE3F8CB-590E-42BD-9730-C47C8764D945}"/>
    <hyperlink ref="B35:D35" location="'утеплювач, ізоляція'!A1" display="Утеплювач, ізоляція" xr:uid="{347C3B5E-89D3-47F7-A26A-E73ADB5889FC}"/>
    <hyperlink ref="B38:D38" location="'фальцева покрівля'!A1" display="Фальцева покровля" xr:uid="{2933E073-C3A5-45AB-9D10-58CCDC23E8F9}"/>
    <hyperlink ref="B40:D40" location="'сетка сварная в картах'!R1C1" display="Сетка:" xr:uid="{CD3EDA6C-EBC2-48DE-B88C-1B293CFA1297}"/>
    <hyperlink ref="B41:D41" location="'сітка зварна в картах'!A1" display="Сітка зварна в картах" xr:uid="{CFC23231-E80C-41C9-9925-C49491FFD375}"/>
    <hyperlink ref="B42:D42" location="'сітка зварна в рулоні'!A1" display="Сітка зварна в рулоні" xr:uid="{7D41C501-8A23-4279-98D8-67FB64151C4F}"/>
    <hyperlink ref="B43:D43" location="'сітка рабиця'!A1" display="Сітка Рабиця" xr:uid="{26468342-2C9D-4F0F-B9DF-9271A75F0661}"/>
    <hyperlink ref="B45:D45" location="'труба профильная'!R1C1" display="Труба:" xr:uid="{AA31536B-2F2C-4E73-801A-EAD0BBE45348}"/>
    <hyperlink ref="B46:D46" location="'труба профільна'!A1" display="Труба профільна" xr:uid="{1E0DD460-654C-417B-9B02-E8F25549109D}"/>
    <hyperlink ref="B47:D47" location="'труба ел.зв.'!A1" display="Труба електрозварна" xr:uid="{A8E341F7-784B-4AC9-B0EF-5EDFDBA1DF55}"/>
    <hyperlink ref="B48:D48" location="'труба вгп'!R1C1" display="Трубв ВГП ДУ" xr:uid="{87166E86-AA0A-44BB-A08D-EB53B92A67D4}"/>
    <hyperlink ref="B50:D50" location="'труба оцинкована'!A1" display="Труба оцинкована" xr:uid="{61B785F8-DB28-4C24-B34A-2903AEB5DC37}"/>
    <hyperlink ref="B51:D51" location="'труба нержавіюча'!A1" display="Труба нержавіюча" xr:uid="{C4A47E80-CDAF-4B2A-99D8-B06C25E1F06B}"/>
    <hyperlink ref="B57:D57" location="шпилька.гайка.шайба!R1C1" display="Комплектующие" xr:uid="{B95DC938-E474-465B-957B-C596939D6F17}"/>
    <hyperlink ref="B60:D60" location="цвяхи!A1" display="Цвяхи" xr:uid="{79819667-EFD1-4C06-9C10-ABFB8EA76CF9}"/>
    <hyperlink ref="B61:D61" location="'гіпсокартон та профіль'!A1" display="Гіпсокартон та профіль" xr:uid="{47B1D6DD-3FBA-4E71-BF91-85C8354002E9}"/>
    <hyperlink ref="B62:D62" location="диск!R1C1" display="Диск" xr:uid="{82261250-6E08-428B-97A9-6239A8239FA3}"/>
    <hyperlink ref="B65:D65" location="лакофарбові!A1" display="Лакофарбові" xr:uid="{BC0AE291-937C-4D35-BAA0-0A8088785A89}"/>
    <hyperlink ref="B66:D66" location="лопата!R1C1" display="Лопата" xr:uid="{57D91497-CE54-4351-8BB6-A0F5A5E9820D}"/>
    <hyperlink ref="B67:D67" location="згони!A1" display="Згони" xr:uid="{2A64336F-AE90-4167-A73D-11BB8693A9AE}"/>
    <hyperlink ref="B68:D68" location="трійники!A1" display="Трійники" xr:uid="{921DAAC8-CD85-490F-9DA9-C912033F1A04}"/>
    <hyperlink ref="B69:D69" location="різьба!A1" display="Різьба" xr:uid="{502E7A8F-E06E-4669-A11B-CE09C4ADE359}"/>
    <hyperlink ref="B70:D70" location="муфта!R1C1" display="Муфта" xr:uid="{1D54A481-98DA-4E47-9D2A-46A819650857}"/>
    <hyperlink ref="B71:D71" location="контргайка!R1C1" display="Контргайка" xr:uid="{C220E9B7-A41C-405C-B66B-970172680028}"/>
    <hyperlink ref="B72:D72" location="фланець!A1" display="Фланець" xr:uid="{FB3966C7-DE44-4802-B80E-A3CE372FBCB9}"/>
    <hyperlink ref="B73:D73" location="цемент!R1C1" display="Цемент" xr:uid="{788D0A59-2915-4C73-AB13-BC779D65774F}"/>
    <hyperlink ref="B76:D76" location="'щітка по металу'!A1" display="Щітка по металу" xr:uid="{866BC760-3275-4E2A-9C31-50043F0D83EF}"/>
    <hyperlink ref="B78:D78" location="доставка!R1C1" display="Услуги" xr:uid="{25D52243-ECAD-4DB9-BFD9-710746B3CF65}"/>
    <hyperlink ref="B79:D79" location="доставка!R1C1" display="Доставка" xr:uid="{7B6234D5-2746-4EC1-BFA3-C65CE53524E2}"/>
    <hyperlink ref="B80:D80" location="гільйотина!A1" display="Гільйотина  " xr:uid="{BC6EAA82-1391-48B3-B193-71EA099B5833}"/>
    <hyperlink ref="B81:D81" location="плазма!R1C1" display="Плазма" xr:uid="{96414764-DC41-4C4B-B892-4A6EA7CD38EB}"/>
    <hyperlink ref="B53:D53" location="швеллер!R1C1" display="Швеллер" xr:uid="{52C0E52D-0088-4E54-88D1-68D1A39312F0}"/>
    <hyperlink ref="B54:D54" location="'швелер катаний'!A1" display="Швелер катаний" xr:uid="{EDA4FC07-0895-4959-8DEE-19E3D66C7087}"/>
    <hyperlink ref="B55:D55" location="'швелер гнутий'!A1" display="Швелер гнутий" xr:uid="{6B160F88-1974-4843-A3F0-B5EDD10F0D8B}"/>
    <hyperlink ref="B49:D49" location="'труба безшовна'!A1" display="Турба безшовна" xr:uid="{E03F52AC-BE55-4DBF-8432-8E62DDD41080}"/>
    <hyperlink ref="B59:D59" location="гайка!R1C1" display="Гайка" xr:uid="{B1D19BA5-BECF-45A0-817C-F9B24C1DF854}"/>
    <hyperlink ref="B74:D74" location="шайба!R1C1" display="Шайба" xr:uid="{F9AB3B57-5CE3-403A-9439-E1CDD7CDB684}"/>
    <hyperlink ref="B75:D75" location="шпилька!R1C1" display="Шпилька" xr:uid="{AD26D164-3FF2-44D7-B471-667236EC32E4}"/>
    <hyperlink ref="B26:D26" location="смуга!A1" display="Смуга" xr:uid="{13D62890-A65C-4D63-9AAF-488F98C518D4}"/>
    <hyperlink ref="B64:D64" location="заглушка!A1" display="Заглушка" xr:uid="{5340E199-5026-4A89-8459-BB59258F7787}"/>
    <hyperlink ref="B17:D17" location="кутник!A1" display="Кутник" xr:uid="{33C36613-4636-43F8-B06D-DF8BAB1E2D35}"/>
    <hyperlink ref="B58:D58" location="відводи!A1" display="Відводи" xr:uid="{C636AD9A-8049-4B3F-8269-A53226FFEBCD}"/>
    <hyperlink ref="B63:D63" location="електроди!A1" display="Електроди" xr:uid="{B71FACDA-8B7F-4CDE-A619-312DA8291D86}"/>
    <hyperlink ref="B36:D36" location="штакетник!A1" display="Штакетник" xr:uid="{FBA45A55-9F9E-403B-8B7E-8C58A8EAB4EE}"/>
    <hyperlink ref="B37:D37" location="'штакетник преміум '!A1" display="Штакетник преміум" xr:uid="{05D88D5C-57B8-47DF-AF40-FF9CC576C8BB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54.140625" customWidth="1"/>
    <col min="7" max="7" width="36.42578125" customWidth="1"/>
  </cols>
  <sheetData>
    <row r="1" spans="1:14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ht="15" customHeight="1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ht="15" customHeight="1" x14ac:dyDescent="0.25">
      <c r="A3" s="119"/>
      <c r="B3" s="119"/>
      <c r="C3" s="119"/>
      <c r="D3" s="119"/>
      <c r="E3" s="119"/>
      <c r="F3" s="114" t="s">
        <v>1055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ht="15" customHeight="1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759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1546</v>
      </c>
      <c r="G6" s="70">
        <v>613.75</v>
      </c>
      <c r="I6" s="29"/>
      <c r="J6" s="29"/>
      <c r="K6" s="29"/>
    </row>
    <row r="7" spans="1:14" ht="18.75" x14ac:dyDescent="0.3">
      <c r="A7" s="2"/>
      <c r="B7" s="108" t="s">
        <v>0</v>
      </c>
      <c r="C7" s="108"/>
      <c r="D7" s="108"/>
      <c r="E7" s="2"/>
      <c r="F7" s="18" t="s">
        <v>1547</v>
      </c>
      <c r="G7" s="70">
        <v>745</v>
      </c>
      <c r="I7" s="29"/>
      <c r="J7" s="29"/>
      <c r="K7" s="29"/>
    </row>
    <row r="8" spans="1:14" ht="18.75" x14ac:dyDescent="0.3">
      <c r="A8" s="2"/>
      <c r="B8" s="102" t="s">
        <v>1078</v>
      </c>
      <c r="C8" s="102"/>
      <c r="D8" s="102"/>
      <c r="E8" s="2"/>
      <c r="F8" s="18" t="s">
        <v>1548</v>
      </c>
      <c r="G8" s="70">
        <v>1043.75</v>
      </c>
      <c r="I8" s="29"/>
      <c r="J8" s="29"/>
      <c r="K8" s="29"/>
    </row>
    <row r="9" spans="1:14" ht="18.75" x14ac:dyDescent="0.3">
      <c r="A9" s="2"/>
      <c r="B9" s="102" t="s">
        <v>773</v>
      </c>
      <c r="C9" s="102"/>
      <c r="D9" s="102"/>
      <c r="E9" s="2"/>
      <c r="F9" s="18" t="s">
        <v>1549</v>
      </c>
      <c r="G9" s="70">
        <v>1127.5</v>
      </c>
      <c r="I9" s="29"/>
      <c r="J9" s="29"/>
      <c r="K9" s="29"/>
    </row>
    <row r="10" spans="1:14" ht="18.75" x14ac:dyDescent="0.3">
      <c r="A10" s="110"/>
      <c r="B10" s="110"/>
      <c r="C10" s="110"/>
      <c r="D10" s="110"/>
      <c r="E10" s="110"/>
      <c r="F10" s="18" t="s">
        <v>1550</v>
      </c>
      <c r="G10" s="70">
        <v>1315</v>
      </c>
      <c r="I10" s="29"/>
      <c r="J10" s="29"/>
      <c r="K10" s="29"/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1551</v>
      </c>
      <c r="G11" s="70">
        <v>518.75</v>
      </c>
      <c r="I11" s="29"/>
      <c r="J11" s="29"/>
      <c r="K11" s="29"/>
    </row>
    <row r="12" spans="1:14" ht="18.75" x14ac:dyDescent="0.3">
      <c r="A12" s="110"/>
      <c r="B12" s="110"/>
      <c r="C12" s="110"/>
      <c r="D12" s="110"/>
      <c r="E12" s="110"/>
      <c r="F12" s="18" t="s">
        <v>1552</v>
      </c>
      <c r="G12" s="70">
        <v>622.5</v>
      </c>
      <c r="I12" s="29"/>
      <c r="J12" s="29"/>
      <c r="K12" s="29"/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1553</v>
      </c>
      <c r="G13" s="70">
        <v>780</v>
      </c>
      <c r="I13" s="29"/>
      <c r="J13" s="29"/>
      <c r="K13" s="29"/>
    </row>
    <row r="14" spans="1:14" ht="18.75" x14ac:dyDescent="0.3">
      <c r="A14" s="2"/>
      <c r="B14" s="116"/>
      <c r="C14" s="117"/>
      <c r="D14" s="118"/>
      <c r="E14" s="2"/>
      <c r="F14" s="18" t="s">
        <v>1554</v>
      </c>
      <c r="G14" s="70">
        <v>938.75</v>
      </c>
      <c r="I14" s="29"/>
      <c r="J14" s="29"/>
      <c r="K14" s="29"/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1555</v>
      </c>
      <c r="G15" s="70">
        <v>1043.75</v>
      </c>
      <c r="I15" s="29"/>
      <c r="J15" s="29"/>
      <c r="K15" s="29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3:D33"/>
    <mergeCell ref="B80:D80"/>
    <mergeCell ref="B76:D76"/>
    <mergeCell ref="B77:D77"/>
    <mergeCell ref="B78:D78"/>
    <mergeCell ref="B79:D79"/>
    <mergeCell ref="B35:D35"/>
    <mergeCell ref="B36:D36"/>
    <mergeCell ref="B37:D37"/>
    <mergeCell ref="B38:D38"/>
    <mergeCell ref="B39:D39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15:D15"/>
    <mergeCell ref="A10:E10"/>
    <mergeCell ref="B11:D11"/>
    <mergeCell ref="A12:E12"/>
    <mergeCell ref="B13:D13"/>
    <mergeCell ref="B14:D14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71:D71"/>
    <mergeCell ref="B72:D72"/>
    <mergeCell ref="B73:D73"/>
    <mergeCell ref="B74:D74"/>
    <mergeCell ref="B63:D63"/>
    <mergeCell ref="B81:D81"/>
    <mergeCell ref="I5:N5"/>
    <mergeCell ref="F1:G2"/>
    <mergeCell ref="I1:N1"/>
    <mergeCell ref="I2:N2"/>
    <mergeCell ref="F3:G4"/>
    <mergeCell ref="I3:N3"/>
    <mergeCell ref="I4:N4"/>
    <mergeCell ref="B75:D75"/>
    <mergeCell ref="B64:D64"/>
    <mergeCell ref="B65:D65"/>
    <mergeCell ref="B66:D66"/>
    <mergeCell ref="B67:D67"/>
    <mergeCell ref="B68:D68"/>
    <mergeCell ref="B69:D69"/>
    <mergeCell ref="B70:D70"/>
  </mergeCells>
  <hyperlinks>
    <hyperlink ref="B7:D7" location="арматура!R1C1" display="Арматура" xr:uid="{F1C03548-EC1C-4B0B-B3FA-6FD6A58BDD61}"/>
    <hyperlink ref="B8:D8" location="'дріт вязальний'!A1" display="Дріт вязальний" xr:uid="{D1347A44-DADE-440B-8E54-8A1E7E4BD18E}"/>
    <hyperlink ref="B9:D9" location="'дріт вр'!A1" display="Дріт ВР" xr:uid="{77D03E8B-C508-4849-82FB-E40F5973EBDD}"/>
    <hyperlink ref="B11:D11" location="двотавр!A1" display="Двотавр" xr:uid="{DF16584E-2F63-488F-BE9C-E535E9B67DD7}"/>
    <hyperlink ref="B13:D13" location="квадрат!R1C1" display="Квадрат стальной" xr:uid="{52F8BBF1-6671-43DD-931E-8CA2CD25C50C}"/>
    <hyperlink ref="B15:D15" location="круг!R1C1" display="Круг стальной" xr:uid="{F7527427-B1D9-4CB9-8D28-A482228CE963}"/>
    <hyperlink ref="B19:D19" location="лист!R1C1" display="Листы:" xr:uid="{F9FC490B-9AB7-443A-BD98-250E41E0DD36}"/>
    <hyperlink ref="B20:D20" location="лист!A1" display="Лист сталевий" xr:uid="{5F074D40-15DD-4008-AF37-EF4735866F6B}"/>
    <hyperlink ref="B21:D21" location="'лист рифлений'!A1" display="Лист рифлений" xr:uid="{827FE456-E347-46EA-AAC6-9301917011DD}"/>
    <hyperlink ref="B22:D22" location="'лист пвл'!R1C1" display="Лист ПВЛ" xr:uid="{2DEC781D-4BEF-484A-8782-DAE5F659CD2B}"/>
    <hyperlink ref="B23:D23" location="'лист оцинкований'!A1" display="Лист оцинкований" xr:uid="{C4BE4BE5-BDC1-4178-8DB0-4FF765B97F57}"/>
    <hyperlink ref="B24:D24" location="'лист нержавіючий'!A1" display="Лист нержавіючий" xr:uid="{B794E03D-A0BF-42A0-AB40-5655F473AA50}"/>
    <hyperlink ref="B28:D28" location="профнастил!R1C1" display="Профнастил" xr:uid="{1227241E-E068-4305-AE39-76DDA5018432}"/>
    <hyperlink ref="B29:D29" location="'преміум профнастил'!A1" display="Преміум профнастил" xr:uid="{381951E1-6F52-473C-A468-2373E24A8D74}"/>
    <hyperlink ref="B30:D30" location="металочерепиця!A1" display="Металочерепиця" xr:uid="{829F7F6E-F93D-4274-A6F2-6742AD91E86D}"/>
    <hyperlink ref="B31:D31" location="'преміум металочерепиця'!A1" display="Преміум металочерепиця" xr:uid="{E701D78F-1000-4D84-B3D5-53BD929A0A8F}"/>
    <hyperlink ref="B32:D32" location="метизы!R1C1" display="Метизы" xr:uid="{904D45E3-A0E1-4690-9A76-BE8E3BBD7FFB}"/>
    <hyperlink ref="B33:D33" location="'водостічна система'!A1" display="'водостічна система'!A1" xr:uid="{526662E5-58B5-46D1-96D0-70A691C4C818}"/>
    <hyperlink ref="B34:D34" location="планки!R1C1" display="Планки" xr:uid="{95FF45CD-E176-4F06-9866-FC7296CAB9BE}"/>
    <hyperlink ref="B35:D35" location="'утеплювач, ізоляція'!A1" display="Утеплювач, ізоляція" xr:uid="{D595840F-73BF-44C6-9509-F198D32ACD43}"/>
    <hyperlink ref="B38:D38" location="'фальцева покрівля'!A1" display="Фальцева покровля" xr:uid="{163EA3D7-686F-4966-84B1-890ACBFE8E3C}"/>
    <hyperlink ref="B40:D40" location="'сетка сварная в картах'!R1C1" display="Сетка:" xr:uid="{FA9D9A86-E14E-46E6-9046-3154F288CF8C}"/>
    <hyperlink ref="B41:D41" location="'сітка зварна в картах'!A1" display="Сітка зварна в картах" xr:uid="{507BD652-3918-49BD-BA27-B23FE8DB15F3}"/>
    <hyperlink ref="B42:D42" location="'сітка зварна в рулоні'!A1" display="Сітка зварна в рулоні" xr:uid="{57054FAE-7C97-4650-ADB8-5AFDBCD99394}"/>
    <hyperlink ref="B43:D43" location="'сітка рабиця'!A1" display="Сітка Рабиця" xr:uid="{80AEDFAE-1061-42B4-A3D0-0320B451283C}"/>
    <hyperlink ref="B45:D45" location="'труба профильная'!R1C1" display="Труба:" xr:uid="{AA60A58B-0DB2-479B-9B33-128A3CEAA477}"/>
    <hyperlink ref="B46:D46" location="'труба профільна'!A1" display="Труба профільна" xr:uid="{9C8BB2D4-35A9-4EA3-8D3C-DBA50A865C80}"/>
    <hyperlink ref="B47:D47" location="'труба ел.зв.'!A1" display="Труба електрозварна" xr:uid="{762F35E7-B379-457E-B203-AFF8CABB1A9E}"/>
    <hyperlink ref="B48:D48" location="'труба вгп'!R1C1" display="Трубв ВГП ДУ" xr:uid="{1CA5864F-849E-4AB0-A943-2E8BD382C2C9}"/>
    <hyperlink ref="B50:D50" location="'труба оцинкована'!A1" display="Труба оцинкована" xr:uid="{67243E76-D030-4F57-A24D-ED0D7B7567F0}"/>
    <hyperlink ref="B51:D51" location="'труба нержавіюча'!A1" display="Труба нержавіюча" xr:uid="{5152D091-F22A-4BFC-AD35-49F4A118F862}"/>
    <hyperlink ref="B57:D57" location="шпилька.гайка.шайба!R1C1" display="Комплектующие" xr:uid="{8F669B29-8E43-413B-9B42-1888701C31B7}"/>
    <hyperlink ref="B60:D60" location="цвяхи!A1" display="Цвяхи" xr:uid="{92954F06-9FE0-4A83-A727-5A4C86526CFA}"/>
    <hyperlink ref="B61:D61" location="'гіпсокартон та профіль'!A1" display="Гіпсокартон та профіль" xr:uid="{90796704-63C3-4C06-9533-7042CEC7904A}"/>
    <hyperlink ref="B62:D62" location="диск!R1C1" display="Диск" xr:uid="{01DD3667-60C8-47AF-9B74-946622F719DA}"/>
    <hyperlink ref="B65:D65" location="лакофарбові!A1" display="Лакофарбові" xr:uid="{60E4FD3B-A174-4EB2-B76A-151C642C872B}"/>
    <hyperlink ref="B66:D66" location="лопата!R1C1" display="Лопата" xr:uid="{7999110D-F695-434B-89E7-8A9D72173683}"/>
    <hyperlink ref="B67:D67" location="згони!A1" display="Згони" xr:uid="{5EA3C2BC-9E6B-4589-B7A3-24470B572C36}"/>
    <hyperlink ref="B68:D68" location="трійники!A1" display="Трійники" xr:uid="{3C54AA6C-DDE2-41D9-9C8C-C23C0926D43A}"/>
    <hyperlink ref="B69:D69" location="різьба!A1" display="Різьба" xr:uid="{C6D04D21-6DF8-413F-BCCC-05F5EBD388CA}"/>
    <hyperlink ref="B70:D70" location="муфта!R1C1" display="Муфта" xr:uid="{AC6A19DE-1A09-4469-83B0-ADA8DE6D8829}"/>
    <hyperlink ref="B71:D71" location="контргайка!R1C1" display="Контргайка" xr:uid="{81C6605A-C2CE-4B29-9F6B-78D5C794AB24}"/>
    <hyperlink ref="B72:D72" location="фланець!A1" display="Фланець" xr:uid="{CBE032D5-262A-44FD-A6E0-4730A1E0C2B1}"/>
    <hyperlink ref="B73:D73" location="цемент!R1C1" display="Цемент" xr:uid="{0492883D-8E29-4A26-9038-AA219AB8E8C1}"/>
    <hyperlink ref="B76:D76" location="'щітка по металу'!A1" display="Щітка по металу" xr:uid="{E2173D04-A927-4A1E-B21F-B14E323DC4BE}"/>
    <hyperlink ref="B78:D78" location="доставка!R1C1" display="Услуги" xr:uid="{6D6F72AD-ACDC-4F58-9357-2BDB02387219}"/>
    <hyperlink ref="B79:D79" location="доставка!R1C1" display="Доставка" xr:uid="{49F7F379-2B37-4939-B331-6EF6104F01CF}"/>
    <hyperlink ref="B80:D80" location="гільйотина!A1" display="Гільйотина  " xr:uid="{800CA87D-9380-4BA9-86E0-973D3C849838}"/>
    <hyperlink ref="B81:D81" location="плазма!R1C1" display="Плазма" xr:uid="{B073D601-0FCD-4D0E-B078-816143FD5392}"/>
    <hyperlink ref="B53:D53" location="швеллер!R1C1" display="Швеллер" xr:uid="{B9AD6666-6844-493E-9B73-A50CC0106BFF}"/>
    <hyperlink ref="B54:D54" location="'швелер катаний'!A1" display="Швелер катаний" xr:uid="{E1850DB7-A30B-4ED1-B63E-B4732ABC8859}"/>
    <hyperlink ref="B55:D55" location="'швелер гнутий'!A1" display="Швелер гнутий" xr:uid="{8DA74E90-400B-4844-B0D7-655F2AE84E53}"/>
    <hyperlink ref="B49:D49" location="'труба безшовна'!A1" display="Турба безшовна" xr:uid="{CF90D3C3-3DF7-451E-8F72-230A71232EA9}"/>
    <hyperlink ref="B59:D59" location="гайка!R1C1" display="Гайка" xr:uid="{9F4FBF25-606D-4BB7-A892-7028FD4F06E9}"/>
    <hyperlink ref="B74:D74" location="шайба!R1C1" display="Шайба" xr:uid="{48D19CE1-5EC7-4645-BAB8-421D8C393030}"/>
    <hyperlink ref="B75:D75" location="шпилька!R1C1" display="Шпилька" xr:uid="{986D0162-6314-42A0-9670-A680975FEF87}"/>
    <hyperlink ref="B26:D26" location="смуга!A1" display="Смуга" xr:uid="{374FF84E-8E21-4CF3-8274-0BFAA1D1D1CD}"/>
    <hyperlink ref="B64:D64" location="заглушка!A1" display="Заглушка" xr:uid="{00275CB7-C1E4-409E-AA86-F9EAD2C85DD6}"/>
    <hyperlink ref="B17:D17" location="кутник!A1" display="Кутник" xr:uid="{699E979F-F74E-4C26-B900-46EA58B0B1E7}"/>
    <hyperlink ref="B58:D58" location="відводи!A1" display="Відводи" xr:uid="{32BB7DF1-5F95-488B-8F88-61F709E98878}"/>
    <hyperlink ref="B63:D63" location="електроди!A1" display="Електроди" xr:uid="{65B1A93B-BFF9-4D14-A262-E82C1650931E}"/>
    <hyperlink ref="B36:D36" location="штакетник!A1" display="Штакетник" xr:uid="{10C72BF0-644A-4BE3-B221-6FCB2609D9CD}"/>
    <hyperlink ref="B37:D37" location="'штакетник преміум '!A1" display="Штакетник преміум" xr:uid="{38F3BDB9-0AB8-4705-BB66-8684D3E6C102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244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895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27" t="s">
        <v>1556</v>
      </c>
      <c r="G6" s="4">
        <v>0.28000000000000003</v>
      </c>
      <c r="H6" s="4">
        <v>20.99</v>
      </c>
      <c r="I6" s="137">
        <f>H6/G6*1000</f>
        <v>74964.28571428571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27" t="s">
        <v>439</v>
      </c>
      <c r="G7" s="4">
        <v>0.32</v>
      </c>
      <c r="H7" s="4">
        <v>23.98</v>
      </c>
      <c r="I7" s="137">
        <f t="shared" ref="I7:I70" si="0">H7/G7*1000</f>
        <v>74937.5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27" t="s">
        <v>440</v>
      </c>
      <c r="G8" s="4">
        <v>0.38</v>
      </c>
      <c r="H8" s="4">
        <v>28.48</v>
      </c>
      <c r="I8" s="137">
        <f t="shared" si="0"/>
        <v>74947.368421052626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27" t="s">
        <v>441</v>
      </c>
      <c r="G9" s="4">
        <v>0.34</v>
      </c>
      <c r="H9" s="4">
        <v>25.48</v>
      </c>
      <c r="I9" s="137">
        <f t="shared" si="0"/>
        <v>74941.176470588238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27" t="s">
        <v>442</v>
      </c>
      <c r="G10" s="4">
        <v>0.4</v>
      </c>
      <c r="H10" s="4">
        <v>29.98</v>
      </c>
      <c r="I10" s="137">
        <f t="shared" si="0"/>
        <v>74950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27" t="s">
        <v>443</v>
      </c>
      <c r="G11" s="4">
        <v>0.49</v>
      </c>
      <c r="H11" s="4">
        <v>36.729999999999997</v>
      </c>
      <c r="I11" s="137">
        <f t="shared" si="0"/>
        <v>74959.183673469379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27" t="s">
        <v>1660</v>
      </c>
      <c r="G12" s="4">
        <v>0.37</v>
      </c>
      <c r="H12" s="4">
        <v>27.73</v>
      </c>
      <c r="I12" s="137">
        <f t="shared" si="0"/>
        <v>74945.945945945947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27" t="s">
        <v>444</v>
      </c>
      <c r="G13" s="4">
        <v>0.48</v>
      </c>
      <c r="H13" s="4">
        <v>35.979999999999997</v>
      </c>
      <c r="I13" s="137">
        <f t="shared" si="0"/>
        <v>74958.333333333328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27" t="s">
        <v>445</v>
      </c>
      <c r="G14" s="4">
        <v>0.56000000000000005</v>
      </c>
      <c r="H14" s="4">
        <v>36.880000000000003</v>
      </c>
      <c r="I14" s="137">
        <f t="shared" si="0"/>
        <v>65857.142857142855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27" t="s">
        <v>446</v>
      </c>
      <c r="G15" s="4">
        <v>0.68</v>
      </c>
      <c r="H15" s="4">
        <v>44.78</v>
      </c>
      <c r="I15" s="137">
        <f t="shared" si="0"/>
        <v>65852.941176470573</v>
      </c>
      <c r="J15" s="137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27" t="s">
        <v>447</v>
      </c>
      <c r="G16" s="4">
        <v>0.75</v>
      </c>
      <c r="H16" s="4">
        <v>35.18</v>
      </c>
      <c r="I16" s="137">
        <f t="shared" si="0"/>
        <v>46906.666666666664</v>
      </c>
      <c r="J16" s="137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" t="s">
        <v>448</v>
      </c>
      <c r="G17" s="4">
        <v>0.88</v>
      </c>
      <c r="H17" s="4">
        <v>41.27</v>
      </c>
      <c r="I17" s="137">
        <f t="shared" si="0"/>
        <v>46897.727272727272</v>
      </c>
      <c r="J17" s="137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27" t="s">
        <v>1655</v>
      </c>
      <c r="G18" s="4">
        <v>0.86</v>
      </c>
      <c r="H18" s="4">
        <v>40.200000000000003</v>
      </c>
      <c r="I18" s="137">
        <f t="shared" si="0"/>
        <v>46744.186046511626</v>
      </c>
      <c r="J18" s="137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27" t="s">
        <v>449</v>
      </c>
      <c r="G19" s="4">
        <v>0.5</v>
      </c>
      <c r="H19" s="4">
        <v>37.479999999999997</v>
      </c>
      <c r="I19" s="137">
        <f t="shared" si="0"/>
        <v>74960</v>
      </c>
      <c r="J19" s="137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27" t="s">
        <v>450</v>
      </c>
      <c r="G20" s="4">
        <v>0.6</v>
      </c>
      <c r="H20" s="4">
        <v>44.97</v>
      </c>
      <c r="I20" s="137">
        <f t="shared" si="0"/>
        <v>74950</v>
      </c>
      <c r="J20" s="137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27" t="s">
        <v>451</v>
      </c>
      <c r="G21" s="4">
        <v>0.72</v>
      </c>
      <c r="H21" s="4">
        <v>47.42</v>
      </c>
      <c r="I21" s="137">
        <f t="shared" si="0"/>
        <v>65861.111111111109</v>
      </c>
      <c r="J21" s="137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27" t="s">
        <v>452</v>
      </c>
      <c r="G22" s="4">
        <v>0.95</v>
      </c>
      <c r="H22" s="4">
        <v>44.56</v>
      </c>
      <c r="I22" s="137">
        <f t="shared" si="0"/>
        <v>46905.263157894748</v>
      </c>
      <c r="J22" s="137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27" t="s">
        <v>453</v>
      </c>
      <c r="G23" s="4">
        <v>0.48</v>
      </c>
      <c r="H23" s="4">
        <v>35.979999999999997</v>
      </c>
      <c r="I23" s="137">
        <f t="shared" si="0"/>
        <v>74958.333333333328</v>
      </c>
      <c r="J23" s="137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27" t="s">
        <v>454</v>
      </c>
      <c r="G24" s="4">
        <v>0.56000000000000005</v>
      </c>
      <c r="H24" s="4">
        <v>36.880000000000003</v>
      </c>
      <c r="I24" s="137">
        <f t="shared" si="0"/>
        <v>65857.142857142855</v>
      </c>
      <c r="J24" s="137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27" t="s">
        <v>455</v>
      </c>
      <c r="G25" s="4">
        <v>0.68</v>
      </c>
      <c r="H25" s="4">
        <v>44.78</v>
      </c>
      <c r="I25" s="137">
        <f t="shared" si="0"/>
        <v>65852.941176470573</v>
      </c>
      <c r="J25" s="137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27" t="s">
        <v>456</v>
      </c>
      <c r="G26" s="4">
        <v>0.49</v>
      </c>
      <c r="H26" s="4">
        <v>36.729999999999997</v>
      </c>
      <c r="I26" s="137">
        <f t="shared" si="0"/>
        <v>74959.183673469379</v>
      </c>
      <c r="J26" s="137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27" t="s">
        <v>457</v>
      </c>
      <c r="G27" s="4">
        <v>0.61</v>
      </c>
      <c r="H27" s="4">
        <v>45.72</v>
      </c>
      <c r="I27" s="137">
        <f t="shared" si="0"/>
        <v>74950.81967213114</v>
      </c>
      <c r="J27" s="137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27" t="s">
        <v>458</v>
      </c>
      <c r="G28" s="4">
        <v>0.71</v>
      </c>
      <c r="H28" s="4">
        <v>46.76</v>
      </c>
      <c r="I28" s="137">
        <f t="shared" si="0"/>
        <v>65859.154929577475</v>
      </c>
      <c r="J28" s="137"/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27" t="s">
        <v>459</v>
      </c>
      <c r="G29" s="4">
        <v>0.91</v>
      </c>
      <c r="H29" s="4">
        <v>59.93</v>
      </c>
      <c r="I29" s="137">
        <f t="shared" si="0"/>
        <v>65857.142857142855</v>
      </c>
      <c r="J29" s="137"/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27" t="s">
        <v>460</v>
      </c>
      <c r="G30" s="4">
        <v>0.99</v>
      </c>
      <c r="H30" s="4">
        <v>46.43</v>
      </c>
      <c r="I30" s="137">
        <f t="shared" si="0"/>
        <v>46898.989898989894</v>
      </c>
      <c r="J30" s="137"/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27" t="s">
        <v>1384</v>
      </c>
      <c r="G31" s="4">
        <v>0.99</v>
      </c>
      <c r="H31" s="4">
        <v>65.2</v>
      </c>
      <c r="I31" s="137">
        <f t="shared" si="0"/>
        <v>65858.585858585866</v>
      </c>
      <c r="J31" s="137"/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27" t="s">
        <v>461</v>
      </c>
      <c r="G32" s="4">
        <v>1.1200000000000001</v>
      </c>
      <c r="H32" s="4">
        <v>55.27</v>
      </c>
      <c r="I32" s="137">
        <f t="shared" si="0"/>
        <v>49348.214285714283</v>
      </c>
      <c r="J32" s="137"/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27" t="s">
        <v>462</v>
      </c>
      <c r="G33" s="4">
        <v>1.41</v>
      </c>
      <c r="H33" s="4">
        <v>66.12</v>
      </c>
      <c r="I33" s="137">
        <f t="shared" si="0"/>
        <v>46893.617021276601</v>
      </c>
      <c r="J33" s="137"/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27" t="s">
        <v>463</v>
      </c>
      <c r="G34" s="4">
        <v>1.57</v>
      </c>
      <c r="H34" s="4">
        <v>74.81</v>
      </c>
      <c r="I34" s="137">
        <f t="shared" si="0"/>
        <v>47649.681528662419</v>
      </c>
      <c r="J34" s="137"/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27" t="s">
        <v>464</v>
      </c>
      <c r="G35" s="4">
        <v>0.78</v>
      </c>
      <c r="H35" s="4">
        <v>51.37</v>
      </c>
      <c r="I35" s="137">
        <f t="shared" si="0"/>
        <v>65858.974358974345</v>
      </c>
      <c r="J35" s="137"/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27" t="s">
        <v>465</v>
      </c>
      <c r="G36" s="4">
        <v>0.91</v>
      </c>
      <c r="H36" s="4">
        <v>59.93</v>
      </c>
      <c r="I36" s="137">
        <f t="shared" si="0"/>
        <v>65857.142857142855</v>
      </c>
      <c r="J36" s="137"/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27" t="s">
        <v>466</v>
      </c>
      <c r="G37" s="4">
        <v>1.1399999999999999</v>
      </c>
      <c r="H37" s="4">
        <v>75.08</v>
      </c>
      <c r="I37" s="137">
        <f t="shared" si="0"/>
        <v>65859.649122807023</v>
      </c>
      <c r="J37" s="137"/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27" t="s">
        <v>467</v>
      </c>
      <c r="G38" s="4">
        <v>1.4</v>
      </c>
      <c r="H38" s="4">
        <v>66.08</v>
      </c>
      <c r="I38" s="137">
        <f t="shared" si="0"/>
        <v>47200</v>
      </c>
      <c r="J38" s="137"/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27" t="s">
        <v>468</v>
      </c>
      <c r="G39" s="4">
        <v>1.45</v>
      </c>
      <c r="H39" s="4">
        <v>69.19</v>
      </c>
      <c r="I39" s="137">
        <f t="shared" si="0"/>
        <v>47717.241379310348</v>
      </c>
      <c r="J39" s="137"/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27" t="s">
        <v>469</v>
      </c>
      <c r="G40" s="4">
        <v>1.95</v>
      </c>
      <c r="H40" s="4">
        <v>93.99</v>
      </c>
      <c r="I40" s="137">
        <f t="shared" si="0"/>
        <v>48199.999999999993</v>
      </c>
      <c r="J40" s="137"/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27" t="s">
        <v>470</v>
      </c>
      <c r="G41" s="4">
        <v>0.72</v>
      </c>
      <c r="H41" s="4">
        <v>47.42</v>
      </c>
      <c r="I41" s="137">
        <f t="shared" si="0"/>
        <v>65861.111111111109</v>
      </c>
      <c r="J41" s="137"/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27" t="s">
        <v>471</v>
      </c>
      <c r="G42" s="4">
        <v>0.83</v>
      </c>
      <c r="H42" s="4">
        <v>54.66</v>
      </c>
      <c r="I42" s="137">
        <f t="shared" si="0"/>
        <v>65855.421686746995</v>
      </c>
      <c r="J42" s="137"/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  <c r="F43" s="27" t="s">
        <v>472</v>
      </c>
      <c r="G43" s="4">
        <v>0.89</v>
      </c>
      <c r="H43" s="4">
        <v>58.62</v>
      </c>
      <c r="I43" s="137">
        <f t="shared" si="0"/>
        <v>65865.168539325838</v>
      </c>
      <c r="J43" s="137"/>
      <c r="K43" s="5" t="s">
        <v>1056</v>
      </c>
    </row>
    <row r="44" spans="1:11" ht="18.75" x14ac:dyDescent="0.3">
      <c r="A44" s="2"/>
      <c r="B44" s="116"/>
      <c r="C44" s="117"/>
      <c r="D44" s="118"/>
      <c r="E44" s="2"/>
      <c r="F44" s="27" t="s">
        <v>1385</v>
      </c>
      <c r="G44" s="4">
        <v>0.67</v>
      </c>
      <c r="H44" s="4">
        <v>44.13</v>
      </c>
      <c r="I44" s="137">
        <f t="shared" si="0"/>
        <v>65865.671641791036</v>
      </c>
      <c r="J44" s="137"/>
      <c r="K44" s="5" t="s">
        <v>1056</v>
      </c>
    </row>
    <row r="45" spans="1:11" ht="18.75" x14ac:dyDescent="0.3">
      <c r="A45" s="2"/>
      <c r="B45" s="108" t="s">
        <v>29</v>
      </c>
      <c r="C45" s="108"/>
      <c r="D45" s="108"/>
      <c r="E45" s="2"/>
      <c r="F45" s="27" t="s">
        <v>473</v>
      </c>
      <c r="G45" s="4">
        <v>0.96</v>
      </c>
      <c r="H45" s="4">
        <v>63.23</v>
      </c>
      <c r="I45" s="137">
        <f t="shared" si="0"/>
        <v>65864.583333333328</v>
      </c>
      <c r="J45" s="137"/>
      <c r="K45" s="5" t="s">
        <v>1056</v>
      </c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27" t="s">
        <v>474</v>
      </c>
      <c r="G46" s="4">
        <v>0.78</v>
      </c>
      <c r="H46" s="4">
        <v>51.32</v>
      </c>
      <c r="I46" s="137">
        <f t="shared" si="0"/>
        <v>65794.871794871797</v>
      </c>
      <c r="J46" s="137"/>
      <c r="K46" s="5" t="s">
        <v>1056</v>
      </c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27" t="s">
        <v>475</v>
      </c>
      <c r="G47" s="4">
        <v>0.89</v>
      </c>
      <c r="H47" s="4">
        <v>58.62</v>
      </c>
      <c r="I47" s="137">
        <f t="shared" si="0"/>
        <v>65865.168539325838</v>
      </c>
      <c r="J47" s="137"/>
      <c r="K47" s="5" t="s">
        <v>1056</v>
      </c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27" t="s">
        <v>476</v>
      </c>
      <c r="G48" s="4">
        <v>1.1399999999999999</v>
      </c>
      <c r="H48" s="4">
        <v>75.08</v>
      </c>
      <c r="I48" s="137">
        <f t="shared" si="0"/>
        <v>65859.649122807023</v>
      </c>
      <c r="J48" s="137"/>
      <c r="K48" s="5" t="s">
        <v>1056</v>
      </c>
    </row>
    <row r="49" spans="1:11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27" t="s">
        <v>477</v>
      </c>
      <c r="G49" s="4">
        <v>1.28</v>
      </c>
      <c r="H49" s="4">
        <v>59.98</v>
      </c>
      <c r="I49" s="137">
        <f t="shared" si="0"/>
        <v>46859.375</v>
      </c>
      <c r="J49" s="137"/>
      <c r="K49" s="5" t="s">
        <v>1056</v>
      </c>
    </row>
    <row r="50" spans="1:11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27" t="s">
        <v>478</v>
      </c>
      <c r="G50" s="4">
        <v>1.45</v>
      </c>
      <c r="H50" s="4">
        <v>67.95</v>
      </c>
      <c r="I50" s="137">
        <f t="shared" si="0"/>
        <v>46862.068965517246</v>
      </c>
      <c r="J50" s="137"/>
      <c r="K50" s="5" t="s">
        <v>1056</v>
      </c>
    </row>
    <row r="51" spans="1:11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27" t="s">
        <v>479</v>
      </c>
      <c r="G51" s="4">
        <v>2.08</v>
      </c>
      <c r="H51" s="4">
        <v>99.15</v>
      </c>
      <c r="I51" s="137">
        <f t="shared" si="0"/>
        <v>47668.269230769234</v>
      </c>
      <c r="J51" s="137"/>
      <c r="K51" s="5" t="s">
        <v>1056</v>
      </c>
    </row>
    <row r="52" spans="1:11" ht="18.75" x14ac:dyDescent="0.3">
      <c r="A52" s="2"/>
      <c r="B52" s="116"/>
      <c r="C52" s="117"/>
      <c r="D52" s="118"/>
      <c r="E52" s="2"/>
      <c r="F52" s="27" t="s">
        <v>480</v>
      </c>
      <c r="G52" s="4">
        <v>1.08</v>
      </c>
      <c r="H52" s="4">
        <v>71.13</v>
      </c>
      <c r="I52" s="137">
        <f t="shared" si="0"/>
        <v>65861.111111111095</v>
      </c>
      <c r="J52" s="137"/>
      <c r="K52" s="5" t="s">
        <v>1056</v>
      </c>
    </row>
    <row r="53" spans="1:11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27" t="s">
        <v>481</v>
      </c>
      <c r="G53" s="4">
        <v>1.38</v>
      </c>
      <c r="H53" s="4">
        <v>90.89</v>
      </c>
      <c r="I53" s="137">
        <f t="shared" si="0"/>
        <v>65862.318840579712</v>
      </c>
      <c r="J53" s="137"/>
      <c r="K53" s="5" t="s">
        <v>1056</v>
      </c>
    </row>
    <row r="54" spans="1:11" ht="18.75" x14ac:dyDescent="0.3">
      <c r="A54" s="2"/>
      <c r="B54" s="102" t="s">
        <v>1028</v>
      </c>
      <c r="C54" s="102"/>
      <c r="D54" s="102"/>
      <c r="E54" s="2"/>
      <c r="F54" s="27" t="s">
        <v>482</v>
      </c>
      <c r="G54" s="4">
        <v>1.57</v>
      </c>
      <c r="H54" s="4">
        <v>73.63</v>
      </c>
      <c r="I54" s="137">
        <f t="shared" si="0"/>
        <v>46898.08917197452</v>
      </c>
      <c r="J54" s="137"/>
      <c r="K54" s="5" t="s">
        <v>1056</v>
      </c>
    </row>
    <row r="55" spans="1:11" ht="18.75" x14ac:dyDescent="0.3">
      <c r="A55" s="2"/>
      <c r="B55" s="102" t="s">
        <v>986</v>
      </c>
      <c r="C55" s="102"/>
      <c r="D55" s="102"/>
      <c r="E55" s="2"/>
      <c r="F55" s="27" t="s">
        <v>483</v>
      </c>
      <c r="G55" s="4">
        <v>1.76</v>
      </c>
      <c r="H55" s="4">
        <v>83.83</v>
      </c>
      <c r="I55" s="137">
        <f t="shared" si="0"/>
        <v>47630.681818181823</v>
      </c>
      <c r="J55" s="137"/>
      <c r="K55" s="5" t="s">
        <v>1056</v>
      </c>
    </row>
    <row r="56" spans="1:11" ht="18.75" x14ac:dyDescent="0.3">
      <c r="A56" s="2"/>
      <c r="B56" s="116"/>
      <c r="C56" s="117"/>
      <c r="D56" s="118"/>
      <c r="E56" s="2"/>
      <c r="F56" s="27" t="s">
        <v>484</v>
      </c>
      <c r="G56" s="4">
        <v>2.44</v>
      </c>
      <c r="H56" s="4">
        <v>118.69</v>
      </c>
      <c r="I56" s="137">
        <f t="shared" si="0"/>
        <v>48643.442622950824</v>
      </c>
      <c r="J56" s="137"/>
      <c r="K56" s="5" t="s">
        <v>1056</v>
      </c>
    </row>
    <row r="57" spans="1:11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27" t="s">
        <v>485</v>
      </c>
      <c r="G57" s="4">
        <v>3.07</v>
      </c>
      <c r="H57" s="4">
        <v>146.29</v>
      </c>
      <c r="I57" s="137">
        <f t="shared" si="0"/>
        <v>47651.465798045596</v>
      </c>
      <c r="J57" s="137"/>
      <c r="K57" s="5" t="s">
        <v>1056</v>
      </c>
    </row>
    <row r="58" spans="1:11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27" t="s">
        <v>1579</v>
      </c>
      <c r="G58" s="4">
        <v>1.7</v>
      </c>
      <c r="H58" s="4">
        <v>111.96</v>
      </c>
      <c r="I58" s="137">
        <f t="shared" si="0"/>
        <v>65858.823529411762</v>
      </c>
      <c r="J58" s="137"/>
      <c r="K58" s="5" t="s">
        <v>1056</v>
      </c>
    </row>
    <row r="59" spans="1:11" ht="18.75" x14ac:dyDescent="0.3">
      <c r="A59" s="2"/>
      <c r="B59" s="102" t="s">
        <v>165</v>
      </c>
      <c r="C59" s="102" t="s">
        <v>2</v>
      </c>
      <c r="D59" s="102" t="s">
        <v>2</v>
      </c>
      <c r="E59" s="2"/>
      <c r="F59" s="27" t="s">
        <v>486</v>
      </c>
      <c r="G59" s="4">
        <v>2.12</v>
      </c>
      <c r="H59" s="4">
        <v>99.43</v>
      </c>
      <c r="I59" s="137">
        <f t="shared" si="0"/>
        <v>46900.943396226416</v>
      </c>
      <c r="J59" s="137"/>
      <c r="K59" s="5" t="s">
        <v>1056</v>
      </c>
    </row>
    <row r="60" spans="1:11" ht="18.75" x14ac:dyDescent="0.3">
      <c r="A60" s="2"/>
      <c r="B60" s="102" t="s">
        <v>1030</v>
      </c>
      <c r="C60" s="102" t="s">
        <v>3</v>
      </c>
      <c r="D60" s="102" t="s">
        <v>3</v>
      </c>
      <c r="E60" s="2"/>
      <c r="F60" s="27" t="s">
        <v>487</v>
      </c>
      <c r="G60" s="4">
        <v>2.92</v>
      </c>
      <c r="H60" s="4">
        <v>139.13999999999999</v>
      </c>
      <c r="I60" s="137">
        <f t="shared" si="0"/>
        <v>47650.684931506847</v>
      </c>
      <c r="J60" s="137"/>
      <c r="K60" s="5" t="s">
        <v>1056</v>
      </c>
    </row>
    <row r="61" spans="1:11" ht="18.75" x14ac:dyDescent="0.3">
      <c r="A61" s="2"/>
      <c r="B61" s="102" t="s">
        <v>1069</v>
      </c>
      <c r="C61" s="102" t="s">
        <v>4</v>
      </c>
      <c r="D61" s="102" t="s">
        <v>4</v>
      </c>
      <c r="E61" s="2"/>
      <c r="F61" s="27" t="s">
        <v>488</v>
      </c>
      <c r="G61" s="4">
        <v>1.1399999999999999</v>
      </c>
      <c r="H61" s="4">
        <v>75.08</v>
      </c>
      <c r="I61" s="137">
        <f t="shared" si="0"/>
        <v>65859.649122807023</v>
      </c>
      <c r="J61" s="137"/>
      <c r="K61" s="5" t="s">
        <v>1056</v>
      </c>
    </row>
    <row r="62" spans="1:11" ht="18.75" x14ac:dyDescent="0.3">
      <c r="A62" s="2"/>
      <c r="B62" s="102" t="s">
        <v>5</v>
      </c>
      <c r="C62" s="102" t="s">
        <v>5</v>
      </c>
      <c r="D62" s="102" t="s">
        <v>5</v>
      </c>
      <c r="E62" s="2"/>
      <c r="F62" s="27" t="s">
        <v>489</v>
      </c>
      <c r="G62" s="4">
        <v>0.97</v>
      </c>
      <c r="H62" s="4">
        <v>63.88</v>
      </c>
      <c r="I62" s="137">
        <f t="shared" si="0"/>
        <v>65855.670103092794</v>
      </c>
      <c r="J62" s="137"/>
      <c r="K62" s="5" t="s">
        <v>1056</v>
      </c>
    </row>
    <row r="63" spans="1:11" ht="18.75" x14ac:dyDescent="0.3">
      <c r="A63" s="2"/>
      <c r="B63" s="102" t="s">
        <v>1077</v>
      </c>
      <c r="C63" s="102" t="s">
        <v>17</v>
      </c>
      <c r="D63" s="102" t="s">
        <v>17</v>
      </c>
      <c r="E63" s="2"/>
      <c r="F63" s="27" t="s">
        <v>490</v>
      </c>
      <c r="G63" s="4">
        <v>1.08</v>
      </c>
      <c r="H63" s="4">
        <v>71.13</v>
      </c>
      <c r="I63" s="137">
        <f t="shared" si="0"/>
        <v>65861.111111111095</v>
      </c>
      <c r="J63" s="137"/>
      <c r="K63" s="5" t="s">
        <v>1056</v>
      </c>
    </row>
    <row r="64" spans="1:11" ht="18.75" x14ac:dyDescent="0.3">
      <c r="A64" s="2"/>
      <c r="B64" s="102" t="s">
        <v>253</v>
      </c>
      <c r="C64" s="102"/>
      <c r="D64" s="102"/>
      <c r="E64" s="2"/>
      <c r="F64" s="27" t="s">
        <v>491</v>
      </c>
      <c r="G64" s="4">
        <v>1.38</v>
      </c>
      <c r="H64" s="4">
        <v>90.89</v>
      </c>
      <c r="I64" s="137">
        <f t="shared" si="0"/>
        <v>65862.318840579712</v>
      </c>
      <c r="J64" s="137"/>
      <c r="K64" s="5" t="s">
        <v>1056</v>
      </c>
    </row>
    <row r="65" spans="1:11" ht="18.75" x14ac:dyDescent="0.3">
      <c r="A65" s="2"/>
      <c r="B65" s="102" t="s">
        <v>1070</v>
      </c>
      <c r="C65" s="102" t="s">
        <v>6</v>
      </c>
      <c r="D65" s="102" t="s">
        <v>6</v>
      </c>
      <c r="E65" s="2"/>
      <c r="F65" s="27" t="s">
        <v>492</v>
      </c>
      <c r="G65" s="4">
        <v>1.58</v>
      </c>
      <c r="H65" s="4">
        <v>78.59</v>
      </c>
      <c r="I65" s="137">
        <f t="shared" si="0"/>
        <v>49740.50632911393</v>
      </c>
      <c r="J65" s="137"/>
      <c r="K65" s="5" t="s">
        <v>1056</v>
      </c>
    </row>
    <row r="66" spans="1:11" ht="18.75" x14ac:dyDescent="0.3">
      <c r="A66" s="2"/>
      <c r="B66" s="102" t="s">
        <v>7</v>
      </c>
      <c r="C66" s="102" t="s">
        <v>7</v>
      </c>
      <c r="D66" s="102" t="s">
        <v>7</v>
      </c>
      <c r="E66" s="2"/>
      <c r="F66" s="27" t="s">
        <v>493</v>
      </c>
      <c r="G66" s="4">
        <v>1.77</v>
      </c>
      <c r="H66" s="4">
        <v>84.18</v>
      </c>
      <c r="I66" s="137">
        <f t="shared" si="0"/>
        <v>47559.322033898308</v>
      </c>
      <c r="J66" s="137"/>
      <c r="K66" s="5" t="s">
        <v>1056</v>
      </c>
    </row>
    <row r="67" spans="1:11" ht="18.75" x14ac:dyDescent="0.3">
      <c r="A67" s="2"/>
      <c r="B67" s="102" t="s">
        <v>1072</v>
      </c>
      <c r="C67" s="102" t="s">
        <v>9</v>
      </c>
      <c r="D67" s="102" t="s">
        <v>9</v>
      </c>
      <c r="E67" s="2"/>
      <c r="F67" s="27" t="s">
        <v>494</v>
      </c>
      <c r="G67" s="4">
        <v>2.44</v>
      </c>
      <c r="H67" s="4">
        <v>119.01</v>
      </c>
      <c r="I67" s="137">
        <f t="shared" si="0"/>
        <v>48774.59016393443</v>
      </c>
      <c r="J67" s="137"/>
      <c r="K67" s="5" t="s">
        <v>1056</v>
      </c>
    </row>
    <row r="68" spans="1:11" ht="18.75" x14ac:dyDescent="0.3">
      <c r="A68" s="2"/>
      <c r="B68" s="102" t="s">
        <v>1073</v>
      </c>
      <c r="C68" s="102" t="s">
        <v>10</v>
      </c>
      <c r="D68" s="102" t="s">
        <v>10</v>
      </c>
      <c r="E68" s="2"/>
      <c r="F68" s="27" t="s">
        <v>495</v>
      </c>
      <c r="G68" s="4">
        <v>1.2</v>
      </c>
      <c r="H68" s="4">
        <v>78.989999999999995</v>
      </c>
      <c r="I68" s="137">
        <f t="shared" si="0"/>
        <v>65825</v>
      </c>
      <c r="J68" s="137"/>
      <c r="K68" s="5" t="s">
        <v>1056</v>
      </c>
    </row>
    <row r="69" spans="1:11" ht="18.75" x14ac:dyDescent="0.3">
      <c r="A69" s="2"/>
      <c r="B69" s="102" t="s">
        <v>1074</v>
      </c>
      <c r="C69" s="102" t="s">
        <v>11</v>
      </c>
      <c r="D69" s="102" t="s">
        <v>11</v>
      </c>
      <c r="E69" s="2"/>
      <c r="F69" s="27" t="s">
        <v>496</v>
      </c>
      <c r="G69" s="4">
        <v>1.47</v>
      </c>
      <c r="H69" s="4">
        <v>96.81</v>
      </c>
      <c r="I69" s="137">
        <f t="shared" si="0"/>
        <v>65857.142857142855</v>
      </c>
      <c r="J69" s="137"/>
      <c r="K69" s="5" t="s">
        <v>1056</v>
      </c>
    </row>
    <row r="70" spans="1:11" ht="18.75" x14ac:dyDescent="0.3">
      <c r="A70" s="2"/>
      <c r="B70" s="102" t="s">
        <v>12</v>
      </c>
      <c r="C70" s="102" t="s">
        <v>12</v>
      </c>
      <c r="D70" s="102" t="s">
        <v>12</v>
      </c>
      <c r="E70" s="2"/>
      <c r="F70" s="27" t="s">
        <v>497</v>
      </c>
      <c r="G70" s="4">
        <v>1.71</v>
      </c>
      <c r="H70" s="4">
        <v>84.8</v>
      </c>
      <c r="I70" s="137">
        <f t="shared" si="0"/>
        <v>49590.643274853806</v>
      </c>
      <c r="J70" s="137"/>
      <c r="K70" s="5" t="s">
        <v>1056</v>
      </c>
    </row>
    <row r="71" spans="1:11" ht="18.75" x14ac:dyDescent="0.3">
      <c r="A71" s="2"/>
      <c r="B71" s="102" t="s">
        <v>13</v>
      </c>
      <c r="C71" s="102" t="s">
        <v>13</v>
      </c>
      <c r="D71" s="102" t="s">
        <v>13</v>
      </c>
      <c r="E71" s="2"/>
      <c r="F71" s="27" t="s">
        <v>498</v>
      </c>
      <c r="G71" s="4">
        <v>1.94</v>
      </c>
      <c r="H71" s="4">
        <v>92.83</v>
      </c>
      <c r="I71" s="137">
        <f t="shared" ref="I71:I134" si="1">H71/G71*1000</f>
        <v>47850.515463917523</v>
      </c>
      <c r="J71" s="137"/>
      <c r="K71" s="5" t="s">
        <v>1056</v>
      </c>
    </row>
    <row r="72" spans="1:11" ht="18.75" x14ac:dyDescent="0.3">
      <c r="A72" s="2"/>
      <c r="B72" s="102" t="s">
        <v>1075</v>
      </c>
      <c r="C72" s="102" t="s">
        <v>14</v>
      </c>
      <c r="D72" s="102" t="s">
        <v>14</v>
      </c>
      <c r="E72" s="2"/>
      <c r="F72" s="27" t="s">
        <v>499</v>
      </c>
      <c r="G72" s="4">
        <v>2.69</v>
      </c>
      <c r="H72" s="4">
        <v>128.18</v>
      </c>
      <c r="I72" s="137">
        <f t="shared" si="1"/>
        <v>47650.557620817846</v>
      </c>
      <c r="J72" s="137"/>
      <c r="K72" s="5" t="s">
        <v>1056</v>
      </c>
    </row>
    <row r="73" spans="1:11" ht="18.75" x14ac:dyDescent="0.3">
      <c r="A73" s="2"/>
      <c r="B73" s="102" t="s">
        <v>15</v>
      </c>
      <c r="C73" s="102" t="s">
        <v>15</v>
      </c>
      <c r="D73" s="102" t="s">
        <v>15</v>
      </c>
      <c r="E73" s="2"/>
      <c r="F73" s="27" t="s">
        <v>500</v>
      </c>
      <c r="G73" s="4">
        <v>1.95</v>
      </c>
      <c r="H73" s="4">
        <v>91.46</v>
      </c>
      <c r="I73" s="137">
        <f t="shared" si="1"/>
        <v>46902.564102564102</v>
      </c>
      <c r="J73" s="137"/>
      <c r="K73" s="5" t="s">
        <v>1056</v>
      </c>
    </row>
    <row r="74" spans="1:11" ht="18.75" x14ac:dyDescent="0.3">
      <c r="A74" s="2"/>
      <c r="B74" s="102" t="s">
        <v>166</v>
      </c>
      <c r="C74" s="102"/>
      <c r="D74" s="102"/>
      <c r="E74" s="2"/>
      <c r="F74" s="27" t="s">
        <v>501</v>
      </c>
      <c r="G74" s="4">
        <v>1.26</v>
      </c>
      <c r="H74" s="4">
        <v>82.98</v>
      </c>
      <c r="I74" s="137">
        <f t="shared" si="1"/>
        <v>65857.142857142855</v>
      </c>
      <c r="J74" s="137"/>
      <c r="K74" s="5" t="s">
        <v>1056</v>
      </c>
    </row>
    <row r="75" spans="1:11" ht="18.75" x14ac:dyDescent="0.3">
      <c r="A75" s="2"/>
      <c r="B75" s="102" t="s">
        <v>167</v>
      </c>
      <c r="C75" s="102"/>
      <c r="D75" s="102"/>
      <c r="E75" s="2"/>
      <c r="F75" s="27" t="s">
        <v>502</v>
      </c>
      <c r="G75" s="4">
        <v>1.57</v>
      </c>
      <c r="H75" s="4">
        <v>103.4</v>
      </c>
      <c r="I75" s="137">
        <f t="shared" si="1"/>
        <v>65859.872611464962</v>
      </c>
      <c r="J75" s="137"/>
      <c r="K75" s="5" t="s">
        <v>1056</v>
      </c>
    </row>
    <row r="76" spans="1:11" ht="18.75" x14ac:dyDescent="0.3">
      <c r="A76" s="2"/>
      <c r="B76" s="102" t="s">
        <v>1076</v>
      </c>
      <c r="C76" s="102" t="s">
        <v>16</v>
      </c>
      <c r="D76" s="102" t="s">
        <v>16</v>
      </c>
      <c r="E76" s="2"/>
      <c r="F76" s="27" t="s">
        <v>503</v>
      </c>
      <c r="G76" s="4">
        <v>2.1</v>
      </c>
      <c r="H76" s="4">
        <v>98.49</v>
      </c>
      <c r="I76" s="137">
        <f t="shared" si="1"/>
        <v>46900</v>
      </c>
      <c r="J76" s="137"/>
      <c r="K76" s="5" t="s">
        <v>1056</v>
      </c>
    </row>
    <row r="77" spans="1:11" ht="18.75" x14ac:dyDescent="0.3">
      <c r="A77" s="2"/>
      <c r="B77" s="110"/>
      <c r="C77" s="110"/>
      <c r="D77" s="110"/>
      <c r="E77" s="2"/>
      <c r="F77" s="27" t="s">
        <v>504</v>
      </c>
      <c r="G77" s="4">
        <v>2.92</v>
      </c>
      <c r="H77" s="4">
        <v>145.29</v>
      </c>
      <c r="I77" s="137">
        <f t="shared" si="1"/>
        <v>49756.849315068495</v>
      </c>
      <c r="J77" s="137"/>
      <c r="K77" s="5" t="s">
        <v>1056</v>
      </c>
    </row>
    <row r="78" spans="1:11" ht="18.75" x14ac:dyDescent="0.3">
      <c r="A78" s="2"/>
      <c r="B78" s="108" t="s">
        <v>1099</v>
      </c>
      <c r="C78" s="108"/>
      <c r="D78" s="108"/>
      <c r="E78" s="2"/>
      <c r="F78" s="27" t="s">
        <v>505</v>
      </c>
      <c r="G78" s="4">
        <v>1.25</v>
      </c>
      <c r="H78" s="4">
        <v>82.33</v>
      </c>
      <c r="I78" s="137">
        <f t="shared" si="1"/>
        <v>65864</v>
      </c>
      <c r="J78" s="137"/>
      <c r="K78" s="5" t="s">
        <v>1056</v>
      </c>
    </row>
    <row r="79" spans="1:11" ht="15.75" x14ac:dyDescent="0.25">
      <c r="B79" s="99" t="s">
        <v>48</v>
      </c>
      <c r="C79" s="100"/>
      <c r="D79" s="101"/>
      <c r="F79" s="27" t="s">
        <v>506</v>
      </c>
      <c r="G79" s="4">
        <v>1.43</v>
      </c>
      <c r="H79" s="4">
        <v>94.05</v>
      </c>
      <c r="I79" s="137">
        <f t="shared" si="1"/>
        <v>65769.23076923078</v>
      </c>
      <c r="J79" s="137"/>
      <c r="K79" s="5" t="s">
        <v>1056</v>
      </c>
    </row>
    <row r="80" spans="1:11" ht="15.75" x14ac:dyDescent="0.25">
      <c r="B80" s="99" t="s">
        <v>1101</v>
      </c>
      <c r="C80" s="100"/>
      <c r="D80" s="101"/>
      <c r="F80" s="27" t="s">
        <v>507</v>
      </c>
      <c r="G80" s="4">
        <v>1.85</v>
      </c>
      <c r="H80" s="4">
        <v>121.84</v>
      </c>
      <c r="I80" s="137">
        <f t="shared" si="1"/>
        <v>65859.459459459453</v>
      </c>
      <c r="J80" s="137"/>
      <c r="K80" s="5" t="s">
        <v>1056</v>
      </c>
    </row>
    <row r="81" spans="2:11" ht="15.75" x14ac:dyDescent="0.25">
      <c r="B81" s="99" t="s">
        <v>49</v>
      </c>
      <c r="C81" s="100"/>
      <c r="D81" s="101"/>
      <c r="F81" s="27" t="s">
        <v>508</v>
      </c>
      <c r="G81" s="4">
        <v>2.2400000000000002</v>
      </c>
      <c r="H81" s="4">
        <v>124.8</v>
      </c>
      <c r="I81" s="137">
        <f t="shared" si="1"/>
        <v>55714.28571428571</v>
      </c>
      <c r="J81" s="137"/>
      <c r="K81" s="5" t="s">
        <v>1056</v>
      </c>
    </row>
    <row r="82" spans="2:11" x14ac:dyDescent="0.25">
      <c r="F82" s="27" t="s">
        <v>509</v>
      </c>
      <c r="G82" s="4">
        <v>2.42</v>
      </c>
      <c r="H82" s="4">
        <v>113.72</v>
      </c>
      <c r="I82" s="137">
        <f t="shared" si="1"/>
        <v>46991.735537190078</v>
      </c>
      <c r="J82" s="137"/>
      <c r="K82" s="5" t="s">
        <v>1056</v>
      </c>
    </row>
    <row r="83" spans="2:11" x14ac:dyDescent="0.25">
      <c r="F83" s="27" t="s">
        <v>510</v>
      </c>
      <c r="G83" s="4">
        <v>2.88</v>
      </c>
      <c r="H83" s="4">
        <v>135.07</v>
      </c>
      <c r="I83" s="137">
        <f t="shared" si="1"/>
        <v>46899.305555555555</v>
      </c>
      <c r="J83" s="137"/>
      <c r="K83" s="5" t="s">
        <v>1056</v>
      </c>
    </row>
    <row r="84" spans="2:11" x14ac:dyDescent="0.25">
      <c r="F84" s="27" t="s">
        <v>511</v>
      </c>
      <c r="G84" s="4">
        <v>3.39</v>
      </c>
      <c r="H84" s="4">
        <v>161.53</v>
      </c>
      <c r="I84" s="137">
        <f t="shared" si="1"/>
        <v>47648.967551622416</v>
      </c>
      <c r="J84" s="137"/>
      <c r="K84" s="5" t="s">
        <v>1056</v>
      </c>
    </row>
    <row r="85" spans="2:11" x14ac:dyDescent="0.25">
      <c r="F85" s="27" t="s">
        <v>512</v>
      </c>
      <c r="G85" s="4">
        <v>3.39</v>
      </c>
      <c r="H85" s="4">
        <v>161.53</v>
      </c>
      <c r="I85" s="137">
        <f t="shared" si="1"/>
        <v>47648.967551622416</v>
      </c>
      <c r="J85" s="137"/>
      <c r="K85" s="5" t="s">
        <v>1056</v>
      </c>
    </row>
    <row r="86" spans="2:11" x14ac:dyDescent="0.25">
      <c r="F86" s="27" t="s">
        <v>513</v>
      </c>
      <c r="G86" s="4">
        <v>4.3499999999999996</v>
      </c>
      <c r="H86" s="4">
        <v>207.28</v>
      </c>
      <c r="I86" s="137">
        <f t="shared" si="1"/>
        <v>47650.574712643684</v>
      </c>
      <c r="J86" s="137"/>
      <c r="K86" s="5" t="s">
        <v>1056</v>
      </c>
    </row>
    <row r="87" spans="2:11" x14ac:dyDescent="0.25">
      <c r="F87" s="27" t="s">
        <v>514</v>
      </c>
      <c r="G87" s="4">
        <v>2.73</v>
      </c>
      <c r="H87" s="4">
        <v>128.05000000000001</v>
      </c>
      <c r="I87" s="137">
        <f t="shared" si="1"/>
        <v>46904.761904761916</v>
      </c>
      <c r="J87" s="137"/>
      <c r="K87" s="5" t="s">
        <v>1056</v>
      </c>
    </row>
    <row r="88" spans="2:11" x14ac:dyDescent="0.25">
      <c r="F88" s="27" t="s">
        <v>1386</v>
      </c>
      <c r="G88" s="4">
        <v>1.66</v>
      </c>
      <c r="H88" s="4">
        <v>109.33</v>
      </c>
      <c r="I88" s="137">
        <f t="shared" si="1"/>
        <v>65861.445783132542</v>
      </c>
      <c r="J88" s="137"/>
      <c r="K88" s="5" t="s">
        <v>1056</v>
      </c>
    </row>
    <row r="89" spans="2:11" x14ac:dyDescent="0.25">
      <c r="F89" s="27" t="s">
        <v>515</v>
      </c>
      <c r="G89" s="4">
        <v>1.34</v>
      </c>
      <c r="H89" s="4">
        <v>88.25</v>
      </c>
      <c r="I89" s="137">
        <f t="shared" si="1"/>
        <v>65858.208955223876</v>
      </c>
      <c r="J89" s="137"/>
      <c r="K89" s="5" t="s">
        <v>1056</v>
      </c>
    </row>
    <row r="90" spans="2:11" x14ac:dyDescent="0.25">
      <c r="F90" s="27" t="s">
        <v>516</v>
      </c>
      <c r="G90" s="4">
        <v>1.68</v>
      </c>
      <c r="H90" s="4">
        <v>110.64</v>
      </c>
      <c r="I90" s="137">
        <f t="shared" si="1"/>
        <v>65857.142857142855</v>
      </c>
      <c r="J90" s="137"/>
      <c r="K90" s="5" t="s">
        <v>1056</v>
      </c>
    </row>
    <row r="91" spans="2:11" x14ac:dyDescent="0.25">
      <c r="F91" s="27" t="s">
        <v>517</v>
      </c>
      <c r="G91" s="4">
        <v>1.73</v>
      </c>
      <c r="H91" s="4">
        <v>81.150000000000006</v>
      </c>
      <c r="I91" s="137">
        <f t="shared" si="1"/>
        <v>46907.514450867056</v>
      </c>
      <c r="J91" s="137"/>
      <c r="K91" s="5" t="s">
        <v>1056</v>
      </c>
    </row>
    <row r="92" spans="2:11" x14ac:dyDescent="0.25">
      <c r="F92" s="27" t="s">
        <v>518</v>
      </c>
      <c r="G92" s="4">
        <v>2.1</v>
      </c>
      <c r="H92" s="4">
        <v>114.15</v>
      </c>
      <c r="I92" s="137">
        <f t="shared" si="1"/>
        <v>54357.142857142855</v>
      </c>
      <c r="J92" s="137"/>
      <c r="K92" s="5" t="s">
        <v>1056</v>
      </c>
    </row>
    <row r="93" spans="2:11" x14ac:dyDescent="0.25">
      <c r="F93" s="27" t="s">
        <v>519</v>
      </c>
      <c r="G93" s="4">
        <v>2.2599999999999998</v>
      </c>
      <c r="H93" s="4">
        <v>105.99</v>
      </c>
      <c r="I93" s="137">
        <f t="shared" si="1"/>
        <v>46898.230088495584</v>
      </c>
      <c r="J93" s="137"/>
      <c r="K93" s="5" t="s">
        <v>1056</v>
      </c>
    </row>
    <row r="94" spans="2:11" x14ac:dyDescent="0.25">
      <c r="F94" s="27" t="s">
        <v>520</v>
      </c>
      <c r="G94" s="4">
        <v>3.26</v>
      </c>
      <c r="H94" s="4">
        <v>155.34</v>
      </c>
      <c r="I94" s="137">
        <f t="shared" si="1"/>
        <v>47650.306748466261</v>
      </c>
      <c r="J94" s="137"/>
      <c r="K94" s="5" t="s">
        <v>1056</v>
      </c>
    </row>
    <row r="95" spans="2:11" x14ac:dyDescent="0.25">
      <c r="F95" s="27" t="s">
        <v>1536</v>
      </c>
      <c r="G95" s="4">
        <v>1.22</v>
      </c>
      <c r="H95" s="4">
        <v>80.349999999999994</v>
      </c>
      <c r="I95" s="137">
        <f t="shared" si="1"/>
        <v>65860.655737704918</v>
      </c>
      <c r="J95" s="137"/>
      <c r="K95" s="5" t="s">
        <v>1056</v>
      </c>
    </row>
    <row r="96" spans="2:11" x14ac:dyDescent="0.25">
      <c r="F96" s="27" t="s">
        <v>521</v>
      </c>
      <c r="G96" s="4">
        <v>1.43</v>
      </c>
      <c r="H96" s="4">
        <v>94.05</v>
      </c>
      <c r="I96" s="137">
        <f t="shared" si="1"/>
        <v>65769.23076923078</v>
      </c>
      <c r="J96" s="137"/>
      <c r="K96" s="5" t="s">
        <v>1056</v>
      </c>
    </row>
    <row r="97" spans="6:11" x14ac:dyDescent="0.25">
      <c r="F97" s="27" t="s">
        <v>522</v>
      </c>
      <c r="G97" s="4">
        <v>1.8</v>
      </c>
      <c r="H97" s="4">
        <v>118.55</v>
      </c>
      <c r="I97" s="137">
        <f t="shared" si="1"/>
        <v>65861.111111111109</v>
      </c>
      <c r="J97" s="137"/>
      <c r="K97" s="5" t="s">
        <v>1056</v>
      </c>
    </row>
    <row r="98" spans="6:11" x14ac:dyDescent="0.25">
      <c r="F98" s="27" t="s">
        <v>523</v>
      </c>
      <c r="G98" s="4">
        <v>2.14</v>
      </c>
      <c r="H98" s="4">
        <v>103.63</v>
      </c>
      <c r="I98" s="137">
        <f t="shared" si="1"/>
        <v>48425.233644859807</v>
      </c>
      <c r="J98" s="137"/>
      <c r="K98" s="5" t="s">
        <v>1056</v>
      </c>
    </row>
    <row r="99" spans="6:11" x14ac:dyDescent="0.25">
      <c r="F99" s="27" t="s">
        <v>524</v>
      </c>
      <c r="G99" s="4">
        <v>2.5</v>
      </c>
      <c r="H99" s="4">
        <v>117.25</v>
      </c>
      <c r="I99" s="137">
        <f t="shared" si="1"/>
        <v>46900</v>
      </c>
      <c r="J99" s="137"/>
      <c r="K99" s="5" t="s">
        <v>1056</v>
      </c>
    </row>
    <row r="100" spans="6:11" x14ac:dyDescent="0.25">
      <c r="F100" s="27" t="s">
        <v>1537</v>
      </c>
      <c r="G100" s="4">
        <v>2.5</v>
      </c>
      <c r="H100" s="4">
        <v>117.25</v>
      </c>
      <c r="I100" s="137">
        <f t="shared" si="1"/>
        <v>46900</v>
      </c>
      <c r="J100" s="137"/>
      <c r="K100" s="5" t="s">
        <v>1056</v>
      </c>
    </row>
    <row r="101" spans="6:11" x14ac:dyDescent="0.25">
      <c r="F101" s="27" t="s">
        <v>525</v>
      </c>
      <c r="G101" s="4">
        <v>3.39</v>
      </c>
      <c r="H101" s="4">
        <v>161.53</v>
      </c>
      <c r="I101" s="137">
        <f t="shared" si="1"/>
        <v>47648.967551622416</v>
      </c>
      <c r="J101" s="137"/>
      <c r="K101" s="5" t="s">
        <v>1056</v>
      </c>
    </row>
    <row r="102" spans="6:11" x14ac:dyDescent="0.25">
      <c r="F102" s="27" t="s">
        <v>526</v>
      </c>
      <c r="G102" s="4">
        <v>3.58</v>
      </c>
      <c r="H102" s="4">
        <v>170.59</v>
      </c>
      <c r="I102" s="137">
        <f t="shared" si="1"/>
        <v>47650.837988826817</v>
      </c>
      <c r="J102" s="137"/>
      <c r="K102" s="5" t="s">
        <v>1056</v>
      </c>
    </row>
    <row r="103" spans="6:11" x14ac:dyDescent="0.25">
      <c r="F103" s="27" t="s">
        <v>527</v>
      </c>
      <c r="G103" s="4">
        <v>4.5999999999999996</v>
      </c>
      <c r="H103" s="4">
        <v>219.19</v>
      </c>
      <c r="I103" s="137">
        <f t="shared" si="1"/>
        <v>47650.000000000007</v>
      </c>
      <c r="J103" s="137"/>
      <c r="K103" s="5" t="s">
        <v>1056</v>
      </c>
    </row>
    <row r="104" spans="6:11" x14ac:dyDescent="0.25">
      <c r="F104" s="27" t="s">
        <v>528</v>
      </c>
      <c r="G104" s="4">
        <v>2.06</v>
      </c>
      <c r="H104" s="4">
        <v>135.66999999999999</v>
      </c>
      <c r="I104" s="137">
        <f t="shared" si="1"/>
        <v>65859.223300970873</v>
      </c>
      <c r="J104" s="137"/>
      <c r="K104" s="5" t="s">
        <v>1056</v>
      </c>
    </row>
    <row r="105" spans="6:11" x14ac:dyDescent="0.25">
      <c r="F105" s="27" t="s">
        <v>529</v>
      </c>
      <c r="G105" s="4">
        <v>2.68</v>
      </c>
      <c r="H105" s="4">
        <v>125.69</v>
      </c>
      <c r="I105" s="137">
        <f t="shared" si="1"/>
        <v>46899.253731343277</v>
      </c>
      <c r="J105" s="137"/>
      <c r="K105" s="5" t="s">
        <v>1056</v>
      </c>
    </row>
    <row r="106" spans="6:11" x14ac:dyDescent="0.25">
      <c r="F106" s="27" t="s">
        <v>530</v>
      </c>
      <c r="G106" s="4">
        <v>3.88</v>
      </c>
      <c r="H106" s="4">
        <v>184.88</v>
      </c>
      <c r="I106" s="137">
        <f t="shared" si="1"/>
        <v>47649.484536082477</v>
      </c>
      <c r="J106" s="137"/>
      <c r="K106" s="5" t="s">
        <v>1056</v>
      </c>
    </row>
    <row r="107" spans="6:11" x14ac:dyDescent="0.25">
      <c r="F107" s="27" t="s">
        <v>531</v>
      </c>
      <c r="G107" s="4">
        <v>2.29</v>
      </c>
      <c r="H107" s="4">
        <v>150.82</v>
      </c>
      <c r="I107" s="137">
        <f t="shared" si="1"/>
        <v>65860.262008733611</v>
      </c>
      <c r="J107" s="137"/>
      <c r="K107" s="5" t="s">
        <v>1056</v>
      </c>
    </row>
    <row r="108" spans="6:11" x14ac:dyDescent="0.25">
      <c r="F108" s="27" t="s">
        <v>532</v>
      </c>
      <c r="G108" s="4">
        <v>2.71</v>
      </c>
      <c r="H108" s="4">
        <v>136.91999999999999</v>
      </c>
      <c r="I108" s="137">
        <f t="shared" si="1"/>
        <v>50523.985239852394</v>
      </c>
      <c r="J108" s="137"/>
      <c r="K108" s="5" t="s">
        <v>1056</v>
      </c>
    </row>
    <row r="109" spans="6:11" x14ac:dyDescent="0.25">
      <c r="F109" s="27" t="s">
        <v>533</v>
      </c>
      <c r="G109" s="4">
        <v>3.05</v>
      </c>
      <c r="H109" s="4">
        <v>147.54</v>
      </c>
      <c r="I109" s="137">
        <f t="shared" si="1"/>
        <v>48373.770491803276</v>
      </c>
      <c r="J109" s="137"/>
      <c r="K109" s="5" t="s">
        <v>1056</v>
      </c>
    </row>
    <row r="110" spans="6:11" x14ac:dyDescent="0.25">
      <c r="F110" s="27" t="s">
        <v>534</v>
      </c>
      <c r="G110" s="4">
        <v>4.34</v>
      </c>
      <c r="H110" s="4">
        <v>206.8</v>
      </c>
      <c r="I110" s="137">
        <f t="shared" si="1"/>
        <v>47649.76958525346</v>
      </c>
      <c r="J110" s="137"/>
      <c r="K110" s="5" t="s">
        <v>1056</v>
      </c>
    </row>
    <row r="111" spans="6:11" x14ac:dyDescent="0.25">
      <c r="F111" s="27" t="s">
        <v>1538</v>
      </c>
      <c r="G111" s="4">
        <v>4.34</v>
      </c>
      <c r="H111" s="4">
        <v>206.8</v>
      </c>
      <c r="I111" s="137">
        <f t="shared" si="1"/>
        <v>47649.76958525346</v>
      </c>
      <c r="J111" s="137"/>
      <c r="K111" s="5" t="s">
        <v>1056</v>
      </c>
    </row>
    <row r="112" spans="6:11" x14ac:dyDescent="0.25">
      <c r="F112" s="27" t="s">
        <v>535</v>
      </c>
      <c r="G112" s="4">
        <v>5.62</v>
      </c>
      <c r="H112" s="4">
        <v>267.79000000000002</v>
      </c>
      <c r="I112" s="137">
        <f t="shared" si="1"/>
        <v>47649.466192170818</v>
      </c>
      <c r="J112" s="137"/>
      <c r="K112" s="5" t="s">
        <v>1056</v>
      </c>
    </row>
    <row r="113" spans="6:11" x14ac:dyDescent="0.25">
      <c r="F113" s="27" t="s">
        <v>536</v>
      </c>
      <c r="G113" s="4">
        <v>6.8</v>
      </c>
      <c r="H113" s="4">
        <v>324.02</v>
      </c>
      <c r="I113" s="137">
        <f t="shared" si="1"/>
        <v>47650</v>
      </c>
      <c r="J113" s="137"/>
      <c r="K113" s="5" t="s">
        <v>1056</v>
      </c>
    </row>
    <row r="114" spans="6:11" x14ac:dyDescent="0.25">
      <c r="F114" s="27" t="s">
        <v>537</v>
      </c>
      <c r="G114" s="4">
        <v>1.25</v>
      </c>
      <c r="H114" s="4">
        <v>82.45</v>
      </c>
      <c r="I114" s="137">
        <f t="shared" si="1"/>
        <v>65960.000000000015</v>
      </c>
      <c r="J114" s="137"/>
      <c r="K114" s="5" t="s">
        <v>1056</v>
      </c>
    </row>
    <row r="115" spans="6:11" x14ac:dyDescent="0.25">
      <c r="F115" s="27" t="s">
        <v>1387</v>
      </c>
      <c r="G115" s="4">
        <v>1.54</v>
      </c>
      <c r="H115" s="4">
        <v>101.32</v>
      </c>
      <c r="I115" s="137">
        <f t="shared" si="1"/>
        <v>65792.207792207788</v>
      </c>
      <c r="J115" s="137"/>
      <c r="K115" s="5" t="s">
        <v>1056</v>
      </c>
    </row>
    <row r="116" spans="6:11" x14ac:dyDescent="0.25">
      <c r="F116" s="27" t="s">
        <v>1656</v>
      </c>
      <c r="G116" s="4">
        <v>1.36</v>
      </c>
      <c r="H116" s="4">
        <v>89.57</v>
      </c>
      <c r="I116" s="137">
        <f t="shared" si="1"/>
        <v>65860.294117647049</v>
      </c>
      <c r="J116" s="137"/>
      <c r="K116" s="5" t="s">
        <v>1056</v>
      </c>
    </row>
    <row r="117" spans="6:11" x14ac:dyDescent="0.25">
      <c r="F117" s="27" t="s">
        <v>1631</v>
      </c>
      <c r="G117" s="4">
        <v>1.28</v>
      </c>
      <c r="H117" s="4">
        <v>84.3</v>
      </c>
      <c r="I117" s="137">
        <f t="shared" si="1"/>
        <v>65859.375</v>
      </c>
      <c r="J117" s="137"/>
      <c r="K117" s="5" t="s">
        <v>1056</v>
      </c>
    </row>
    <row r="118" spans="6:11" x14ac:dyDescent="0.25">
      <c r="F118" s="27" t="s">
        <v>538</v>
      </c>
      <c r="G118" s="4">
        <v>1.45</v>
      </c>
      <c r="H118" s="4">
        <v>95.5</v>
      </c>
      <c r="I118" s="137">
        <f t="shared" si="1"/>
        <v>65862.068965517232</v>
      </c>
      <c r="J118" s="137"/>
      <c r="K118" s="5" t="s">
        <v>1056</v>
      </c>
    </row>
    <row r="119" spans="6:11" x14ac:dyDescent="0.25">
      <c r="F119" s="27" t="s">
        <v>539</v>
      </c>
      <c r="G119" s="4">
        <v>1.8</v>
      </c>
      <c r="H119" s="4">
        <v>118.55</v>
      </c>
      <c r="I119" s="137">
        <f t="shared" si="1"/>
        <v>65861.111111111109</v>
      </c>
      <c r="J119" s="137"/>
      <c r="K119" s="5" t="s">
        <v>1056</v>
      </c>
    </row>
    <row r="120" spans="6:11" x14ac:dyDescent="0.25">
      <c r="F120" s="27" t="s">
        <v>1539</v>
      </c>
      <c r="G120" s="4">
        <v>2.4</v>
      </c>
      <c r="H120" s="4">
        <v>112.56</v>
      </c>
      <c r="I120" s="137">
        <f t="shared" si="1"/>
        <v>46900.000000000007</v>
      </c>
      <c r="J120" s="137"/>
      <c r="K120" s="5" t="s">
        <v>1056</v>
      </c>
    </row>
    <row r="121" spans="6:11" x14ac:dyDescent="0.25">
      <c r="F121" s="27" t="s">
        <v>540</v>
      </c>
      <c r="G121" s="4">
        <v>3.72</v>
      </c>
      <c r="H121" s="4">
        <v>177.26</v>
      </c>
      <c r="I121" s="137">
        <f t="shared" si="1"/>
        <v>47650.537634408603</v>
      </c>
      <c r="J121" s="137"/>
      <c r="K121" s="5" t="s">
        <v>1056</v>
      </c>
    </row>
    <row r="122" spans="6:11" x14ac:dyDescent="0.25">
      <c r="F122" s="27" t="s">
        <v>541</v>
      </c>
      <c r="G122" s="4">
        <v>1.42</v>
      </c>
      <c r="H122" s="4">
        <v>93.42</v>
      </c>
      <c r="I122" s="137">
        <f t="shared" si="1"/>
        <v>65788.732394366205</v>
      </c>
      <c r="J122" s="137"/>
      <c r="K122" s="5" t="s">
        <v>1056</v>
      </c>
    </row>
    <row r="123" spans="6:11" x14ac:dyDescent="0.25">
      <c r="F123" s="27" t="s">
        <v>542</v>
      </c>
      <c r="G123" s="4">
        <v>1.63</v>
      </c>
      <c r="H123" s="4">
        <v>107.35</v>
      </c>
      <c r="I123" s="137">
        <f t="shared" si="1"/>
        <v>65858.895705521471</v>
      </c>
      <c r="J123" s="137"/>
      <c r="K123" s="5" t="s">
        <v>1056</v>
      </c>
    </row>
    <row r="124" spans="6:11" x14ac:dyDescent="0.25">
      <c r="F124" s="27" t="s">
        <v>543</v>
      </c>
      <c r="G124" s="4">
        <v>2.12</v>
      </c>
      <c r="H124" s="4">
        <v>139.62</v>
      </c>
      <c r="I124" s="137">
        <f t="shared" si="1"/>
        <v>65858.490566037726</v>
      </c>
      <c r="J124" s="137"/>
      <c r="K124" s="5" t="s">
        <v>1056</v>
      </c>
    </row>
    <row r="125" spans="6:11" x14ac:dyDescent="0.25">
      <c r="F125" s="27" t="s">
        <v>544</v>
      </c>
      <c r="G125" s="4">
        <v>2.63</v>
      </c>
      <c r="H125" s="4">
        <v>123.35</v>
      </c>
      <c r="I125" s="137">
        <f t="shared" si="1"/>
        <v>46901.140684410646</v>
      </c>
      <c r="J125" s="137"/>
      <c r="K125" s="5" t="s">
        <v>1056</v>
      </c>
    </row>
    <row r="126" spans="6:11" x14ac:dyDescent="0.25">
      <c r="F126" s="27" t="s">
        <v>545</v>
      </c>
      <c r="G126" s="4">
        <v>2.68</v>
      </c>
      <c r="H126" s="4">
        <v>129.94999999999999</v>
      </c>
      <c r="I126" s="137">
        <f t="shared" si="1"/>
        <v>48488.805970149246</v>
      </c>
      <c r="J126" s="137"/>
      <c r="K126" s="5" t="s">
        <v>1056</v>
      </c>
    </row>
    <row r="127" spans="6:11" x14ac:dyDescent="0.25">
      <c r="F127" s="27" t="s">
        <v>546</v>
      </c>
      <c r="G127" s="4">
        <v>2.9</v>
      </c>
      <c r="H127" s="4">
        <v>136</v>
      </c>
      <c r="I127" s="137">
        <f t="shared" si="1"/>
        <v>46896.551724137935</v>
      </c>
      <c r="J127" s="137"/>
      <c r="K127" s="5" t="s">
        <v>1056</v>
      </c>
    </row>
    <row r="128" spans="6:11" x14ac:dyDescent="0.25">
      <c r="F128" s="27" t="s">
        <v>547</v>
      </c>
      <c r="G128" s="4">
        <v>3.88</v>
      </c>
      <c r="H128" s="4">
        <v>186.2</v>
      </c>
      <c r="I128" s="137">
        <f t="shared" si="1"/>
        <v>47989.69072164948</v>
      </c>
      <c r="J128" s="137"/>
      <c r="K128" s="5" t="s">
        <v>1056</v>
      </c>
    </row>
    <row r="129" spans="6:11" x14ac:dyDescent="0.25">
      <c r="F129" s="27" t="s">
        <v>548</v>
      </c>
      <c r="G129" s="4">
        <v>4.9800000000000004</v>
      </c>
      <c r="H129" s="4">
        <v>237.3</v>
      </c>
      <c r="I129" s="137">
        <f t="shared" si="1"/>
        <v>47650.602409638552</v>
      </c>
      <c r="J129" s="137"/>
      <c r="K129" s="5" t="s">
        <v>1056</v>
      </c>
    </row>
    <row r="130" spans="6:11" x14ac:dyDescent="0.25">
      <c r="F130" s="27" t="s">
        <v>549</v>
      </c>
      <c r="G130" s="4">
        <v>1.83</v>
      </c>
      <c r="H130" s="4">
        <v>120.52</v>
      </c>
      <c r="I130" s="137">
        <f t="shared" si="1"/>
        <v>65857.923497267751</v>
      </c>
      <c r="J130" s="137"/>
      <c r="K130" s="5" t="s">
        <v>1056</v>
      </c>
    </row>
    <row r="131" spans="6:11" x14ac:dyDescent="0.25">
      <c r="F131" s="27" t="s">
        <v>550</v>
      </c>
      <c r="G131" s="4">
        <v>2.33</v>
      </c>
      <c r="H131" s="4">
        <v>153.44999999999999</v>
      </c>
      <c r="I131" s="137">
        <f t="shared" si="1"/>
        <v>65858.369098712443</v>
      </c>
      <c r="J131" s="137"/>
      <c r="K131" s="5" t="s">
        <v>1056</v>
      </c>
    </row>
    <row r="132" spans="6:11" x14ac:dyDescent="0.25">
      <c r="F132" s="27" t="s">
        <v>551</v>
      </c>
      <c r="G132" s="4">
        <v>2.35</v>
      </c>
      <c r="H132" s="4">
        <v>110.22</v>
      </c>
      <c r="I132" s="137">
        <f t="shared" si="1"/>
        <v>46902.127659574471</v>
      </c>
      <c r="J132" s="137"/>
      <c r="K132" s="5" t="s">
        <v>1056</v>
      </c>
    </row>
    <row r="133" spans="6:11" x14ac:dyDescent="0.25">
      <c r="F133" s="27" t="s">
        <v>1557</v>
      </c>
      <c r="G133" s="4">
        <v>3.1</v>
      </c>
      <c r="H133" s="4">
        <v>148.63999999999999</v>
      </c>
      <c r="I133" s="137">
        <f t="shared" si="1"/>
        <v>47948.38709677419</v>
      </c>
      <c r="J133" s="137"/>
      <c r="K133" s="5" t="s">
        <v>1056</v>
      </c>
    </row>
    <row r="134" spans="6:11" x14ac:dyDescent="0.25">
      <c r="F134" s="27" t="s">
        <v>552</v>
      </c>
      <c r="G134" s="4">
        <v>3.8</v>
      </c>
      <c r="H134" s="4">
        <v>178.22</v>
      </c>
      <c r="I134" s="137">
        <f t="shared" si="1"/>
        <v>46900</v>
      </c>
      <c r="J134" s="137"/>
      <c r="K134" s="5" t="s">
        <v>1056</v>
      </c>
    </row>
    <row r="135" spans="6:11" x14ac:dyDescent="0.25">
      <c r="F135" s="27" t="s">
        <v>553</v>
      </c>
      <c r="G135" s="4">
        <v>4.5</v>
      </c>
      <c r="H135" s="4">
        <v>214.43</v>
      </c>
      <c r="I135" s="137">
        <f t="shared" ref="I135:I198" si="2">H135/G135*1000</f>
        <v>47651.111111111117</v>
      </c>
      <c r="J135" s="137"/>
      <c r="K135" s="5" t="s">
        <v>1056</v>
      </c>
    </row>
    <row r="136" spans="6:11" x14ac:dyDescent="0.25">
      <c r="F136" s="27" t="s">
        <v>554</v>
      </c>
      <c r="G136" s="4">
        <v>5.62</v>
      </c>
      <c r="H136" s="4">
        <v>269.7</v>
      </c>
      <c r="I136" s="137">
        <f t="shared" si="2"/>
        <v>47989.323843416365</v>
      </c>
      <c r="J136" s="137"/>
      <c r="K136" s="5" t="s">
        <v>1056</v>
      </c>
    </row>
    <row r="137" spans="6:11" x14ac:dyDescent="0.25">
      <c r="F137" s="27" t="s">
        <v>555</v>
      </c>
      <c r="G137" s="4">
        <v>7.07</v>
      </c>
      <c r="H137" s="4">
        <v>336.89</v>
      </c>
      <c r="I137" s="137">
        <f t="shared" si="2"/>
        <v>47650.636492220649</v>
      </c>
      <c r="J137" s="137"/>
      <c r="K137" s="5" t="s">
        <v>1056</v>
      </c>
    </row>
    <row r="138" spans="6:11" x14ac:dyDescent="0.25">
      <c r="F138" s="27" t="s">
        <v>556</v>
      </c>
      <c r="G138" s="4">
        <v>2.8</v>
      </c>
      <c r="H138" s="4">
        <v>184.41</v>
      </c>
      <c r="I138" s="137">
        <f t="shared" si="2"/>
        <v>65860.71428571429</v>
      </c>
      <c r="J138" s="137"/>
      <c r="K138" s="5" t="s">
        <v>1056</v>
      </c>
    </row>
    <row r="139" spans="6:11" x14ac:dyDescent="0.25">
      <c r="F139" s="27" t="s">
        <v>557</v>
      </c>
      <c r="G139" s="4">
        <v>3.25</v>
      </c>
      <c r="H139" s="4">
        <v>155.19</v>
      </c>
      <c r="I139" s="137">
        <f t="shared" si="2"/>
        <v>47750.769230769227</v>
      </c>
      <c r="J139" s="137"/>
      <c r="K139" s="5" t="s">
        <v>1056</v>
      </c>
    </row>
    <row r="140" spans="6:11" x14ac:dyDescent="0.25">
      <c r="F140" s="27" t="s">
        <v>558</v>
      </c>
      <c r="G140" s="4">
        <v>3.77</v>
      </c>
      <c r="H140" s="4">
        <v>181.89</v>
      </c>
      <c r="I140" s="137">
        <f t="shared" si="2"/>
        <v>48246.684350132622</v>
      </c>
      <c r="J140" s="137"/>
      <c r="K140" s="5" t="s">
        <v>1056</v>
      </c>
    </row>
    <row r="141" spans="6:11" x14ac:dyDescent="0.25">
      <c r="F141" s="27" t="s">
        <v>559</v>
      </c>
      <c r="G141" s="4">
        <v>5.32</v>
      </c>
      <c r="H141" s="4">
        <v>264.37</v>
      </c>
      <c r="I141" s="137">
        <f t="shared" si="2"/>
        <v>49693.609022556389</v>
      </c>
      <c r="J141" s="137"/>
      <c r="K141" s="5" t="s">
        <v>1056</v>
      </c>
    </row>
    <row r="142" spans="6:11" x14ac:dyDescent="0.25">
      <c r="F142" s="27" t="s">
        <v>560</v>
      </c>
      <c r="G142" s="4">
        <v>6.16</v>
      </c>
      <c r="H142" s="4">
        <v>294.14</v>
      </c>
      <c r="I142" s="137">
        <f t="shared" si="2"/>
        <v>47750</v>
      </c>
      <c r="J142" s="137"/>
      <c r="K142" s="5" t="s">
        <v>1056</v>
      </c>
    </row>
    <row r="143" spans="6:11" x14ac:dyDescent="0.25">
      <c r="F143" s="27" t="s">
        <v>561</v>
      </c>
      <c r="G143" s="4">
        <v>6.88</v>
      </c>
      <c r="H143" s="4">
        <v>328.52</v>
      </c>
      <c r="I143" s="137">
        <f t="shared" si="2"/>
        <v>47750</v>
      </c>
      <c r="J143" s="137"/>
      <c r="K143" s="5" t="s">
        <v>1056</v>
      </c>
    </row>
    <row r="144" spans="6:11" x14ac:dyDescent="0.25">
      <c r="F144" s="27" t="s">
        <v>562</v>
      </c>
      <c r="G144" s="4">
        <v>8.64</v>
      </c>
      <c r="H144" s="4">
        <v>412.56</v>
      </c>
      <c r="I144" s="137">
        <f t="shared" si="2"/>
        <v>47750</v>
      </c>
      <c r="J144" s="137"/>
      <c r="K144" s="5" t="s">
        <v>1056</v>
      </c>
    </row>
    <row r="145" spans="6:11" x14ac:dyDescent="0.25">
      <c r="F145" s="27" t="s">
        <v>1570</v>
      </c>
      <c r="G145" s="4">
        <v>4.88</v>
      </c>
      <c r="H145" s="4">
        <v>233</v>
      </c>
      <c r="I145" s="137">
        <f t="shared" si="2"/>
        <v>47745.901639344258</v>
      </c>
      <c r="J145" s="137"/>
      <c r="K145" s="5" t="s">
        <v>1056</v>
      </c>
    </row>
    <row r="146" spans="6:11" x14ac:dyDescent="0.25">
      <c r="F146" s="27" t="s">
        <v>563</v>
      </c>
      <c r="G146" s="4">
        <v>7.1</v>
      </c>
      <c r="H146" s="4">
        <v>339</v>
      </c>
      <c r="I146" s="137">
        <f t="shared" si="2"/>
        <v>47746.478873239437</v>
      </c>
      <c r="J146" s="137"/>
      <c r="K146" s="5" t="s">
        <v>1056</v>
      </c>
    </row>
    <row r="147" spans="6:11" x14ac:dyDescent="0.25">
      <c r="F147" s="27" t="s">
        <v>564</v>
      </c>
      <c r="G147" s="4">
        <v>4.2699999999999996</v>
      </c>
      <c r="H147" s="4">
        <v>203.89</v>
      </c>
      <c r="I147" s="137">
        <f t="shared" si="2"/>
        <v>47749.41451990632</v>
      </c>
      <c r="J147" s="137"/>
      <c r="K147" s="5" t="s">
        <v>1056</v>
      </c>
    </row>
    <row r="148" spans="6:11" x14ac:dyDescent="0.25">
      <c r="F148" s="27" t="s">
        <v>565</v>
      </c>
      <c r="G148" s="4">
        <v>6.25</v>
      </c>
      <c r="H148" s="4">
        <v>298.44</v>
      </c>
      <c r="I148" s="137">
        <f t="shared" si="2"/>
        <v>47750.400000000001</v>
      </c>
      <c r="J148" s="137"/>
      <c r="K148" s="5" t="s">
        <v>1056</v>
      </c>
    </row>
    <row r="149" spans="6:11" x14ac:dyDescent="0.25">
      <c r="F149" s="27" t="s">
        <v>566</v>
      </c>
      <c r="G149" s="4">
        <v>8.15</v>
      </c>
      <c r="H149" s="4">
        <v>389.16</v>
      </c>
      <c r="I149" s="137">
        <f t="shared" si="2"/>
        <v>47749.693251533739</v>
      </c>
      <c r="J149" s="137"/>
      <c r="K149" s="5" t="s">
        <v>1056</v>
      </c>
    </row>
    <row r="150" spans="6:11" x14ac:dyDescent="0.25">
      <c r="F150" s="27" t="s">
        <v>1632</v>
      </c>
      <c r="G150" s="4">
        <v>1.89</v>
      </c>
      <c r="H150" s="4">
        <v>124.48</v>
      </c>
      <c r="I150" s="137">
        <f t="shared" si="2"/>
        <v>65862.433862433871</v>
      </c>
      <c r="J150" s="137"/>
      <c r="K150" s="5" t="s">
        <v>1056</v>
      </c>
    </row>
    <row r="151" spans="6:11" x14ac:dyDescent="0.25">
      <c r="F151" s="27" t="s">
        <v>1388</v>
      </c>
      <c r="G151" s="4">
        <v>2.4</v>
      </c>
      <c r="H151" s="4">
        <v>158.06</v>
      </c>
      <c r="I151" s="137">
        <f t="shared" si="2"/>
        <v>65858.333333333328</v>
      </c>
      <c r="J151" s="137"/>
      <c r="K151" s="5" t="s">
        <v>1056</v>
      </c>
    </row>
    <row r="152" spans="6:11" x14ac:dyDescent="0.25">
      <c r="F152" s="27" t="s">
        <v>1389</v>
      </c>
      <c r="G152" s="4">
        <v>2.2000000000000002</v>
      </c>
      <c r="H152" s="4">
        <v>144.88999999999999</v>
      </c>
      <c r="I152" s="137">
        <f t="shared" si="2"/>
        <v>65859.090909090897</v>
      </c>
      <c r="J152" s="137"/>
      <c r="K152" s="5" t="s">
        <v>1056</v>
      </c>
    </row>
    <row r="153" spans="6:11" x14ac:dyDescent="0.25">
      <c r="F153" s="27" t="s">
        <v>567</v>
      </c>
      <c r="G153" s="4">
        <v>2.8</v>
      </c>
      <c r="H153" s="4">
        <v>184.41</v>
      </c>
      <c r="I153" s="137">
        <f t="shared" si="2"/>
        <v>65860.71428571429</v>
      </c>
      <c r="J153" s="137"/>
      <c r="K153" s="5" t="s">
        <v>1056</v>
      </c>
    </row>
    <row r="154" spans="6:11" x14ac:dyDescent="0.25">
      <c r="F154" s="27" t="s">
        <v>568</v>
      </c>
      <c r="G154" s="4">
        <v>3.28</v>
      </c>
      <c r="H154" s="4">
        <v>156.62</v>
      </c>
      <c r="I154" s="137">
        <f t="shared" si="2"/>
        <v>47750.000000000007</v>
      </c>
      <c r="J154" s="137"/>
      <c r="K154" s="5" t="s">
        <v>1056</v>
      </c>
    </row>
    <row r="155" spans="6:11" x14ac:dyDescent="0.25">
      <c r="F155" s="27" t="s">
        <v>569</v>
      </c>
      <c r="G155" s="4">
        <v>3.7</v>
      </c>
      <c r="H155" s="4">
        <v>182.32</v>
      </c>
      <c r="I155" s="137">
        <f t="shared" si="2"/>
        <v>49275.675675675673</v>
      </c>
      <c r="J155" s="137"/>
      <c r="K155" s="5" t="s">
        <v>1056</v>
      </c>
    </row>
    <row r="156" spans="6:11" x14ac:dyDescent="0.25">
      <c r="F156" s="27" t="s">
        <v>570</v>
      </c>
      <c r="G156" s="4">
        <v>4.55</v>
      </c>
      <c r="H156" s="4">
        <v>217.26</v>
      </c>
      <c r="I156" s="137">
        <f t="shared" si="2"/>
        <v>47749.45054945055</v>
      </c>
      <c r="J156" s="137"/>
      <c r="K156" s="5" t="s">
        <v>1056</v>
      </c>
    </row>
    <row r="157" spans="6:11" x14ac:dyDescent="0.25">
      <c r="F157" s="27" t="s">
        <v>571</v>
      </c>
      <c r="G157" s="4">
        <v>5.3</v>
      </c>
      <c r="H157" s="4">
        <v>253.4</v>
      </c>
      <c r="I157" s="137">
        <f t="shared" si="2"/>
        <v>47811.32075471698</v>
      </c>
      <c r="J157" s="137"/>
      <c r="K157" s="5" t="s">
        <v>1056</v>
      </c>
    </row>
    <row r="158" spans="6:11" x14ac:dyDescent="0.25">
      <c r="F158" s="27" t="s">
        <v>572</v>
      </c>
      <c r="G158" s="4">
        <v>6.89</v>
      </c>
      <c r="H158" s="4">
        <v>329</v>
      </c>
      <c r="I158" s="137">
        <f t="shared" si="2"/>
        <v>47750.362844702475</v>
      </c>
      <c r="J158" s="137"/>
      <c r="K158" s="5" t="s">
        <v>1056</v>
      </c>
    </row>
    <row r="159" spans="6:11" x14ac:dyDescent="0.25">
      <c r="F159" s="27" t="s">
        <v>573</v>
      </c>
      <c r="G159" s="4">
        <v>8.3800000000000008</v>
      </c>
      <c r="H159" s="4">
        <v>399.95</v>
      </c>
      <c r="I159" s="137">
        <f t="shared" si="2"/>
        <v>47726.730310262523</v>
      </c>
      <c r="J159" s="137"/>
      <c r="K159" s="5" t="s">
        <v>1056</v>
      </c>
    </row>
    <row r="160" spans="6:11" x14ac:dyDescent="0.25">
      <c r="F160" s="27" t="s">
        <v>574</v>
      </c>
      <c r="G160" s="4">
        <v>4.25</v>
      </c>
      <c r="H160" s="4">
        <v>212.45</v>
      </c>
      <c r="I160" s="137">
        <f t="shared" si="2"/>
        <v>49988.235294117643</v>
      </c>
      <c r="J160" s="137"/>
      <c r="K160" s="5" t="s">
        <v>1056</v>
      </c>
    </row>
    <row r="161" spans="6:11" x14ac:dyDescent="0.25">
      <c r="F161" s="27" t="s">
        <v>575</v>
      </c>
      <c r="G161" s="4">
        <v>6.25</v>
      </c>
      <c r="H161" s="4">
        <v>298.44</v>
      </c>
      <c r="I161" s="137">
        <f t="shared" si="2"/>
        <v>47750.400000000001</v>
      </c>
      <c r="J161" s="137"/>
      <c r="K161" s="5" t="s">
        <v>1056</v>
      </c>
    </row>
    <row r="162" spans="6:11" x14ac:dyDescent="0.25">
      <c r="F162" s="27" t="s">
        <v>576</v>
      </c>
      <c r="G162" s="4">
        <v>8.15</v>
      </c>
      <c r="H162" s="4">
        <v>482.4</v>
      </c>
      <c r="I162" s="137">
        <f t="shared" si="2"/>
        <v>59190.184049079748</v>
      </c>
      <c r="J162" s="137"/>
      <c r="K162" s="5" t="s">
        <v>1056</v>
      </c>
    </row>
    <row r="163" spans="6:11" x14ac:dyDescent="0.25">
      <c r="F163" s="27" t="s">
        <v>577</v>
      </c>
      <c r="G163" s="4">
        <v>10.210000000000001</v>
      </c>
      <c r="H163" s="4">
        <v>518.45000000000005</v>
      </c>
      <c r="I163" s="137">
        <f t="shared" si="2"/>
        <v>50778.648383937318</v>
      </c>
      <c r="J163" s="137"/>
      <c r="K163" s="5" t="s">
        <v>1056</v>
      </c>
    </row>
    <row r="164" spans="6:11" x14ac:dyDescent="0.25">
      <c r="F164" s="27" t="s">
        <v>578</v>
      </c>
      <c r="G164" s="4">
        <v>12.06</v>
      </c>
      <c r="H164" s="4">
        <v>575.87</v>
      </c>
      <c r="I164" s="137">
        <f t="shared" si="2"/>
        <v>47750.414593698173</v>
      </c>
      <c r="J164" s="137"/>
      <c r="K164" s="5" t="s">
        <v>1056</v>
      </c>
    </row>
    <row r="165" spans="6:11" x14ac:dyDescent="0.25">
      <c r="F165" s="27" t="s">
        <v>579</v>
      </c>
      <c r="G165" s="4">
        <v>5.04</v>
      </c>
      <c r="H165" s="4">
        <v>240.9</v>
      </c>
      <c r="I165" s="137">
        <f t="shared" si="2"/>
        <v>47797.619047619053</v>
      </c>
      <c r="J165" s="137"/>
      <c r="K165" s="5" t="s">
        <v>1056</v>
      </c>
    </row>
    <row r="166" spans="6:11" x14ac:dyDescent="0.25">
      <c r="F166" s="27" t="s">
        <v>580</v>
      </c>
      <c r="G166" s="4">
        <v>6.08</v>
      </c>
      <c r="H166" s="4">
        <v>290.32</v>
      </c>
      <c r="I166" s="137">
        <f t="shared" si="2"/>
        <v>47750</v>
      </c>
      <c r="J166" s="137"/>
      <c r="K166" s="5" t="s">
        <v>1056</v>
      </c>
    </row>
    <row r="167" spans="6:11" x14ac:dyDescent="0.25">
      <c r="F167" s="27" t="s">
        <v>581</v>
      </c>
      <c r="G167" s="4">
        <v>7.22</v>
      </c>
      <c r="H167" s="4">
        <v>344.76</v>
      </c>
      <c r="I167" s="137">
        <f t="shared" si="2"/>
        <v>47750.692520775621</v>
      </c>
      <c r="J167" s="137"/>
      <c r="K167" s="5" t="s">
        <v>1056</v>
      </c>
    </row>
    <row r="168" spans="6:11" x14ac:dyDescent="0.25">
      <c r="F168" s="27" t="s">
        <v>582</v>
      </c>
      <c r="G168" s="4">
        <v>9.42</v>
      </c>
      <c r="H168" s="4">
        <v>449.81</v>
      </c>
      <c r="I168" s="137">
        <f t="shared" si="2"/>
        <v>47750.530785562631</v>
      </c>
      <c r="J168" s="137"/>
      <c r="K168" s="5" t="s">
        <v>1056</v>
      </c>
    </row>
    <row r="169" spans="6:11" x14ac:dyDescent="0.25">
      <c r="F169" s="27" t="s">
        <v>583</v>
      </c>
      <c r="G169" s="4">
        <v>11.44</v>
      </c>
      <c r="H169" s="4">
        <v>546.26</v>
      </c>
      <c r="I169" s="137">
        <f t="shared" si="2"/>
        <v>47750</v>
      </c>
      <c r="J169" s="137"/>
      <c r="K169" s="5" t="s">
        <v>1056</v>
      </c>
    </row>
    <row r="170" spans="6:11" x14ac:dyDescent="0.25">
      <c r="F170" s="27" t="s">
        <v>584</v>
      </c>
      <c r="G170" s="4">
        <v>13.5</v>
      </c>
      <c r="H170" s="4">
        <v>644.63</v>
      </c>
      <c r="I170" s="137">
        <f t="shared" si="2"/>
        <v>47750.370370370372</v>
      </c>
      <c r="J170" s="137"/>
      <c r="K170" s="5" t="s">
        <v>1056</v>
      </c>
    </row>
    <row r="171" spans="6:11" x14ac:dyDescent="0.25">
      <c r="F171" s="27" t="s">
        <v>1390</v>
      </c>
      <c r="G171" s="4">
        <v>8.1999999999999993</v>
      </c>
      <c r="H171" s="4">
        <v>391.55</v>
      </c>
      <c r="I171" s="137">
        <f t="shared" si="2"/>
        <v>47750.000000000007</v>
      </c>
      <c r="J171" s="137"/>
      <c r="K171" s="5" t="s">
        <v>1056</v>
      </c>
    </row>
    <row r="172" spans="6:11" x14ac:dyDescent="0.25">
      <c r="F172" s="27" t="s">
        <v>585</v>
      </c>
      <c r="G172" s="4">
        <v>10.91</v>
      </c>
      <c r="H172" s="4">
        <v>520.95000000000005</v>
      </c>
      <c r="I172" s="137">
        <f t="shared" si="2"/>
        <v>47749.770852428963</v>
      </c>
      <c r="J172" s="137"/>
      <c r="K172" s="5" t="s">
        <v>1056</v>
      </c>
    </row>
    <row r="173" spans="6:11" x14ac:dyDescent="0.25">
      <c r="F173" s="27" t="s">
        <v>586</v>
      </c>
      <c r="G173" s="4">
        <v>6.15</v>
      </c>
      <c r="H173" s="4">
        <v>297.05</v>
      </c>
      <c r="I173" s="137">
        <f t="shared" si="2"/>
        <v>48300.813008130077</v>
      </c>
      <c r="J173" s="137"/>
      <c r="K173" s="5" t="s">
        <v>1056</v>
      </c>
    </row>
    <row r="174" spans="6:11" x14ac:dyDescent="0.25">
      <c r="F174" s="27" t="s">
        <v>587</v>
      </c>
      <c r="G174" s="4">
        <v>7.65</v>
      </c>
      <c r="H174" s="4">
        <v>369.5</v>
      </c>
      <c r="I174" s="137">
        <f t="shared" si="2"/>
        <v>48300.65359477124</v>
      </c>
      <c r="J174" s="137"/>
      <c r="K174" s="5" t="s">
        <v>1056</v>
      </c>
    </row>
    <row r="175" spans="6:11" x14ac:dyDescent="0.25">
      <c r="F175" s="27" t="s">
        <v>588</v>
      </c>
      <c r="G175" s="4">
        <v>9.1300000000000008</v>
      </c>
      <c r="H175" s="4">
        <v>440.98</v>
      </c>
      <c r="I175" s="137">
        <f t="shared" si="2"/>
        <v>48300.109529025191</v>
      </c>
      <c r="J175" s="137"/>
      <c r="K175" s="5" t="s">
        <v>1056</v>
      </c>
    </row>
    <row r="176" spans="6:11" x14ac:dyDescent="0.25">
      <c r="F176" s="27" t="s">
        <v>589</v>
      </c>
      <c r="G176" s="4">
        <v>12.05</v>
      </c>
      <c r="H176" s="4">
        <v>582.02</v>
      </c>
      <c r="I176" s="137">
        <f t="shared" si="2"/>
        <v>48300.414937759335</v>
      </c>
      <c r="J176" s="137"/>
      <c r="K176" s="5" t="s">
        <v>1056</v>
      </c>
    </row>
    <row r="177" spans="6:11" x14ac:dyDescent="0.25">
      <c r="F177" s="27" t="s">
        <v>590</v>
      </c>
      <c r="G177" s="4">
        <v>14.58</v>
      </c>
      <c r="H177" s="4">
        <v>704.21</v>
      </c>
      <c r="I177" s="137">
        <f t="shared" si="2"/>
        <v>48299.725651577501</v>
      </c>
      <c r="J177" s="137"/>
      <c r="K177" s="5" t="s">
        <v>1056</v>
      </c>
    </row>
    <row r="178" spans="6:11" x14ac:dyDescent="0.25">
      <c r="F178" s="27" t="s">
        <v>591</v>
      </c>
      <c r="G178" s="4">
        <v>17.22</v>
      </c>
      <c r="H178" s="4">
        <v>831.73</v>
      </c>
      <c r="I178" s="137">
        <f t="shared" si="2"/>
        <v>48300.232288037172</v>
      </c>
      <c r="J178" s="137"/>
      <c r="K178" s="5" t="s">
        <v>1056</v>
      </c>
    </row>
    <row r="179" spans="6:11" x14ac:dyDescent="0.25">
      <c r="F179" s="27" t="s">
        <v>592</v>
      </c>
      <c r="G179" s="4">
        <v>23</v>
      </c>
      <c r="H179" s="4">
        <v>1110.9000000000001</v>
      </c>
      <c r="I179" s="137">
        <f t="shared" si="2"/>
        <v>48300.000000000007</v>
      </c>
      <c r="J179" s="137"/>
      <c r="K179" s="5" t="s">
        <v>1056</v>
      </c>
    </row>
    <row r="180" spans="6:11" x14ac:dyDescent="0.25">
      <c r="F180" s="27" t="s">
        <v>593</v>
      </c>
      <c r="G180" s="4">
        <v>4.26</v>
      </c>
      <c r="H180" s="4">
        <v>203.42</v>
      </c>
      <c r="I180" s="137">
        <f t="shared" si="2"/>
        <v>47751.173708920185</v>
      </c>
      <c r="J180" s="137"/>
      <c r="K180" s="5" t="s">
        <v>1056</v>
      </c>
    </row>
    <row r="181" spans="6:11" x14ac:dyDescent="0.25">
      <c r="F181" s="27" t="s">
        <v>594</v>
      </c>
      <c r="G181" s="4">
        <v>5.25</v>
      </c>
      <c r="H181" s="4">
        <v>250.69</v>
      </c>
      <c r="I181" s="137">
        <f t="shared" si="2"/>
        <v>47750.476190476191</v>
      </c>
      <c r="J181" s="137"/>
      <c r="K181" s="5" t="s">
        <v>1056</v>
      </c>
    </row>
    <row r="182" spans="6:11" x14ac:dyDescent="0.25">
      <c r="F182" s="27" t="s">
        <v>595</v>
      </c>
      <c r="G182" s="4">
        <v>6.25</v>
      </c>
      <c r="H182" s="4">
        <v>352</v>
      </c>
      <c r="I182" s="137">
        <f t="shared" si="2"/>
        <v>56320</v>
      </c>
      <c r="J182" s="137"/>
      <c r="K182" s="5" t="s">
        <v>1056</v>
      </c>
    </row>
    <row r="183" spans="6:11" x14ac:dyDescent="0.25">
      <c r="F183" s="27" t="s">
        <v>596</v>
      </c>
      <c r="G183" s="4">
        <v>8.1</v>
      </c>
      <c r="H183" s="4">
        <v>386.78</v>
      </c>
      <c r="I183" s="137">
        <f t="shared" si="2"/>
        <v>47750.617283950618</v>
      </c>
      <c r="J183" s="137"/>
      <c r="K183" s="5" t="s">
        <v>1056</v>
      </c>
    </row>
    <row r="184" spans="6:11" x14ac:dyDescent="0.25">
      <c r="F184" s="27" t="s">
        <v>597</v>
      </c>
      <c r="G184" s="4">
        <v>10.5</v>
      </c>
      <c r="H184" s="4">
        <v>499.95</v>
      </c>
      <c r="I184" s="137">
        <f t="shared" si="2"/>
        <v>47614.285714285717</v>
      </c>
      <c r="J184" s="137"/>
      <c r="K184" s="5" t="s">
        <v>1056</v>
      </c>
    </row>
    <row r="185" spans="6:11" x14ac:dyDescent="0.25">
      <c r="F185" s="27" t="s">
        <v>598</v>
      </c>
      <c r="G185" s="4">
        <v>4.58</v>
      </c>
      <c r="H185" s="4">
        <v>218.7</v>
      </c>
      <c r="I185" s="137">
        <f t="shared" si="2"/>
        <v>47751.091703056765</v>
      </c>
      <c r="J185" s="137"/>
      <c r="K185" s="5" t="s">
        <v>1056</v>
      </c>
    </row>
    <row r="186" spans="6:11" x14ac:dyDescent="0.25">
      <c r="F186" s="27" t="s">
        <v>599</v>
      </c>
      <c r="G186" s="4">
        <v>6.7</v>
      </c>
      <c r="H186" s="4">
        <v>319.93</v>
      </c>
      <c r="I186" s="137">
        <f t="shared" si="2"/>
        <v>47750.746268656716</v>
      </c>
      <c r="J186" s="137"/>
      <c r="K186" s="5" t="s">
        <v>1056</v>
      </c>
    </row>
    <row r="187" spans="6:11" x14ac:dyDescent="0.25">
      <c r="F187" s="27" t="s">
        <v>600</v>
      </c>
      <c r="G187" s="4">
        <v>8.98</v>
      </c>
      <c r="H187" s="4">
        <v>428.8</v>
      </c>
      <c r="I187" s="137">
        <f t="shared" si="2"/>
        <v>47750.556792873045</v>
      </c>
      <c r="J187" s="137"/>
      <c r="K187" s="5" t="s">
        <v>1056</v>
      </c>
    </row>
    <row r="188" spans="6:11" x14ac:dyDescent="0.25">
      <c r="F188" s="27" t="s">
        <v>601</v>
      </c>
      <c r="G188" s="4">
        <v>10.99</v>
      </c>
      <c r="H188" s="4">
        <v>524.77</v>
      </c>
      <c r="I188" s="137">
        <f t="shared" si="2"/>
        <v>47749.772520473161</v>
      </c>
      <c r="J188" s="137"/>
      <c r="K188" s="5" t="s">
        <v>1056</v>
      </c>
    </row>
    <row r="189" spans="6:11" x14ac:dyDescent="0.25">
      <c r="F189" s="27" t="s">
        <v>602</v>
      </c>
      <c r="G189" s="4">
        <v>7.25</v>
      </c>
      <c r="H189" s="4">
        <v>346.19</v>
      </c>
      <c r="I189" s="137">
        <f t="shared" si="2"/>
        <v>47750.344827586203</v>
      </c>
      <c r="J189" s="137"/>
      <c r="K189" s="5" t="s">
        <v>1056</v>
      </c>
    </row>
    <row r="190" spans="6:11" x14ac:dyDescent="0.25">
      <c r="F190" s="27" t="s">
        <v>603</v>
      </c>
      <c r="G190" s="4">
        <v>9.42</v>
      </c>
      <c r="H190" s="4">
        <v>449.81</v>
      </c>
      <c r="I190" s="137">
        <f t="shared" si="2"/>
        <v>47750.530785562631</v>
      </c>
      <c r="J190" s="137"/>
      <c r="K190" s="5" t="s">
        <v>1056</v>
      </c>
    </row>
    <row r="191" spans="6:11" x14ac:dyDescent="0.25">
      <c r="F191" s="27" t="s">
        <v>1391</v>
      </c>
      <c r="G191" s="4">
        <v>13.21</v>
      </c>
      <c r="H191" s="4">
        <v>630.78</v>
      </c>
      <c r="I191" s="137">
        <f t="shared" si="2"/>
        <v>47750.189250567746</v>
      </c>
      <c r="J191" s="137"/>
      <c r="K191" s="5" t="s">
        <v>1056</v>
      </c>
    </row>
    <row r="192" spans="6:11" x14ac:dyDescent="0.25">
      <c r="F192" s="27" t="s">
        <v>604</v>
      </c>
      <c r="G192" s="4">
        <v>8.09</v>
      </c>
      <c r="H192" s="4">
        <v>455.7</v>
      </c>
      <c r="I192" s="137">
        <f t="shared" si="2"/>
        <v>56328.800988875155</v>
      </c>
      <c r="J192" s="137"/>
      <c r="K192" s="5" t="s">
        <v>1056</v>
      </c>
    </row>
    <row r="193" spans="6:11" x14ac:dyDescent="0.25">
      <c r="F193" s="27" t="s">
        <v>605</v>
      </c>
      <c r="G193" s="4">
        <v>10.61</v>
      </c>
      <c r="H193" s="4">
        <v>506.63</v>
      </c>
      <c r="I193" s="137">
        <f t="shared" si="2"/>
        <v>47750.2356267672</v>
      </c>
      <c r="J193" s="137"/>
      <c r="K193" s="5" t="s">
        <v>1056</v>
      </c>
    </row>
    <row r="194" spans="6:11" x14ac:dyDescent="0.25">
      <c r="F194" s="27" t="s">
        <v>606</v>
      </c>
      <c r="G194" s="4">
        <v>11.01</v>
      </c>
      <c r="H194" s="4">
        <v>531.78</v>
      </c>
      <c r="I194" s="137">
        <f t="shared" si="2"/>
        <v>48299.727520435968</v>
      </c>
      <c r="J194" s="137"/>
      <c r="K194" s="5" t="s">
        <v>1056</v>
      </c>
    </row>
    <row r="195" spans="6:11" x14ac:dyDescent="0.25">
      <c r="F195" s="27" t="s">
        <v>607</v>
      </c>
      <c r="G195" s="4">
        <v>14.49</v>
      </c>
      <c r="H195" s="4">
        <v>816.2</v>
      </c>
      <c r="I195" s="137">
        <f t="shared" si="2"/>
        <v>56328.502415458941</v>
      </c>
      <c r="J195" s="137"/>
      <c r="K195" s="5" t="s">
        <v>1056</v>
      </c>
    </row>
    <row r="196" spans="6:11" x14ac:dyDescent="0.25">
      <c r="F196" s="27" t="s">
        <v>608</v>
      </c>
      <c r="G196" s="4">
        <v>17.899999999999999</v>
      </c>
      <c r="H196" s="4">
        <v>999.95</v>
      </c>
      <c r="I196" s="137">
        <f t="shared" si="2"/>
        <v>55863.128491620118</v>
      </c>
      <c r="J196" s="137"/>
      <c r="K196" s="5" t="s">
        <v>1056</v>
      </c>
    </row>
    <row r="197" spans="6:11" x14ac:dyDescent="0.25">
      <c r="F197" s="27" t="s">
        <v>609</v>
      </c>
      <c r="G197" s="4">
        <v>21.2</v>
      </c>
      <c r="H197" s="4">
        <v>1023.96</v>
      </c>
      <c r="I197" s="137">
        <f t="shared" si="2"/>
        <v>48300.000000000007</v>
      </c>
      <c r="J197" s="137"/>
      <c r="K197" s="5" t="s">
        <v>1056</v>
      </c>
    </row>
    <row r="198" spans="6:11" x14ac:dyDescent="0.25">
      <c r="F198" s="27" t="s">
        <v>610</v>
      </c>
      <c r="G198" s="4">
        <v>8.1999999999999993</v>
      </c>
      <c r="H198" s="4">
        <v>429</v>
      </c>
      <c r="I198" s="137">
        <f t="shared" si="2"/>
        <v>52317.07317073171</v>
      </c>
      <c r="J198" s="137"/>
      <c r="K198" s="5" t="s">
        <v>1056</v>
      </c>
    </row>
    <row r="199" spans="6:11" x14ac:dyDescent="0.25">
      <c r="F199" s="27" t="s">
        <v>611</v>
      </c>
      <c r="G199" s="4">
        <v>10.7</v>
      </c>
      <c r="H199" s="4">
        <v>516.80999999999995</v>
      </c>
      <c r="I199" s="137">
        <f t="shared" ref="I199:I241" si="3">H199/G199*1000</f>
        <v>48300</v>
      </c>
      <c r="J199" s="137"/>
      <c r="K199" s="5" t="s">
        <v>1056</v>
      </c>
    </row>
    <row r="200" spans="6:11" x14ac:dyDescent="0.25">
      <c r="F200" s="27" t="s">
        <v>612</v>
      </c>
      <c r="G200" s="4">
        <v>13.01</v>
      </c>
      <c r="H200" s="4">
        <v>628.38</v>
      </c>
      <c r="I200" s="137">
        <f t="shared" si="3"/>
        <v>48299.769408147578</v>
      </c>
      <c r="J200" s="137"/>
      <c r="K200" s="5" t="s">
        <v>1056</v>
      </c>
    </row>
    <row r="201" spans="6:11" x14ac:dyDescent="0.25">
      <c r="F201" s="27" t="s">
        <v>613</v>
      </c>
      <c r="G201" s="4">
        <v>15.49</v>
      </c>
      <c r="H201" s="4">
        <v>748.17</v>
      </c>
      <c r="I201" s="137">
        <f t="shared" si="3"/>
        <v>48300.193673337628</v>
      </c>
      <c r="J201" s="137"/>
      <c r="K201" s="5" t="s">
        <v>1056</v>
      </c>
    </row>
    <row r="202" spans="6:11" x14ac:dyDescent="0.25">
      <c r="F202" s="27" t="s">
        <v>614</v>
      </c>
      <c r="G202" s="4">
        <v>9.11</v>
      </c>
      <c r="H202" s="4">
        <v>513.15</v>
      </c>
      <c r="I202" s="137">
        <f t="shared" si="3"/>
        <v>56328.210757409441</v>
      </c>
      <c r="J202" s="137"/>
      <c r="K202" s="5" t="s">
        <v>1056</v>
      </c>
    </row>
    <row r="203" spans="6:11" x14ac:dyDescent="0.25">
      <c r="F203" s="27" t="s">
        <v>615</v>
      </c>
      <c r="G203" s="4">
        <v>11.96</v>
      </c>
      <c r="H203" s="4">
        <v>673.7</v>
      </c>
      <c r="I203" s="137">
        <f t="shared" si="3"/>
        <v>56329.431438127089</v>
      </c>
      <c r="J203" s="137"/>
      <c r="K203" s="5" t="s">
        <v>1056</v>
      </c>
    </row>
    <row r="204" spans="6:11" x14ac:dyDescent="0.25">
      <c r="F204" s="27" t="s">
        <v>616</v>
      </c>
      <c r="G204" s="4">
        <v>14.73</v>
      </c>
      <c r="H204" s="4">
        <v>711.46</v>
      </c>
      <c r="I204" s="137">
        <f t="shared" si="3"/>
        <v>48300.067888662597</v>
      </c>
      <c r="J204" s="137"/>
      <c r="K204" s="5" t="s">
        <v>1056</v>
      </c>
    </row>
    <row r="205" spans="6:11" x14ac:dyDescent="0.25">
      <c r="F205" s="27" t="s">
        <v>617</v>
      </c>
      <c r="G205" s="4">
        <v>17.8</v>
      </c>
      <c r="H205" s="4">
        <v>859.74</v>
      </c>
      <c r="I205" s="137">
        <f t="shared" si="3"/>
        <v>48300</v>
      </c>
      <c r="J205" s="137"/>
      <c r="K205" s="5" t="s">
        <v>1056</v>
      </c>
    </row>
    <row r="206" spans="6:11" x14ac:dyDescent="0.25">
      <c r="F206" s="27" t="s">
        <v>618</v>
      </c>
      <c r="G206" s="4">
        <v>14.57</v>
      </c>
      <c r="H206" s="4">
        <v>703.73</v>
      </c>
      <c r="I206" s="137">
        <f t="shared" si="3"/>
        <v>48299.931365820179</v>
      </c>
      <c r="J206" s="137"/>
      <c r="K206" s="5" t="s">
        <v>1056</v>
      </c>
    </row>
    <row r="207" spans="6:11" x14ac:dyDescent="0.25">
      <c r="F207" s="27" t="s">
        <v>619</v>
      </c>
      <c r="G207" s="4">
        <v>18.059999999999999</v>
      </c>
      <c r="H207" s="4">
        <v>872.3</v>
      </c>
      <c r="I207" s="137">
        <f t="shared" si="3"/>
        <v>48300.110741971213</v>
      </c>
      <c r="J207" s="137"/>
      <c r="K207" s="5" t="s">
        <v>1056</v>
      </c>
    </row>
    <row r="208" spans="6:11" x14ac:dyDescent="0.25">
      <c r="F208" s="27" t="s">
        <v>620</v>
      </c>
      <c r="G208" s="4">
        <v>21.48</v>
      </c>
      <c r="H208" s="4">
        <v>1037.48</v>
      </c>
      <c r="I208" s="137">
        <f t="shared" si="3"/>
        <v>48299.813780260709</v>
      </c>
      <c r="J208" s="137"/>
      <c r="K208" s="5" t="s">
        <v>1056</v>
      </c>
    </row>
    <row r="209" spans="6:11" x14ac:dyDescent="0.25">
      <c r="F209" s="27" t="s">
        <v>621</v>
      </c>
      <c r="G209" s="4">
        <v>12.91</v>
      </c>
      <c r="H209" s="4">
        <v>623.54999999999995</v>
      </c>
      <c r="I209" s="137">
        <f t="shared" si="3"/>
        <v>48299.76762199845</v>
      </c>
      <c r="J209" s="137"/>
      <c r="K209" s="5" t="s">
        <v>1056</v>
      </c>
    </row>
    <row r="210" spans="6:11" x14ac:dyDescent="0.25">
      <c r="F210" s="27" t="s">
        <v>622</v>
      </c>
      <c r="G210" s="4">
        <v>17.2</v>
      </c>
      <c r="H210" s="4">
        <v>830.76</v>
      </c>
      <c r="I210" s="137">
        <f t="shared" si="3"/>
        <v>48300.000000000007</v>
      </c>
      <c r="J210" s="137"/>
      <c r="K210" s="5" t="s">
        <v>1056</v>
      </c>
    </row>
    <row r="211" spans="6:11" x14ac:dyDescent="0.25">
      <c r="F211" s="27" t="s">
        <v>623</v>
      </c>
      <c r="G211" s="4">
        <v>21.08</v>
      </c>
      <c r="H211" s="4">
        <v>1018.16</v>
      </c>
      <c r="I211" s="137">
        <f t="shared" si="3"/>
        <v>48299.810246679321</v>
      </c>
      <c r="J211" s="137"/>
      <c r="K211" s="5" t="s">
        <v>1056</v>
      </c>
    </row>
    <row r="212" spans="6:11" x14ac:dyDescent="0.25">
      <c r="F212" s="27" t="s">
        <v>624</v>
      </c>
      <c r="G212" s="4">
        <v>25.01</v>
      </c>
      <c r="H212" s="4">
        <v>1207.98</v>
      </c>
      <c r="I212" s="137">
        <f t="shared" si="3"/>
        <v>48299.880047980805</v>
      </c>
      <c r="J212" s="137"/>
      <c r="K212" s="5" t="s">
        <v>1056</v>
      </c>
    </row>
    <row r="213" spans="6:11" x14ac:dyDescent="0.25">
      <c r="F213" s="27" t="s">
        <v>625</v>
      </c>
      <c r="G213" s="4">
        <v>15.3</v>
      </c>
      <c r="H213" s="4">
        <v>738.99</v>
      </c>
      <c r="I213" s="137">
        <f t="shared" si="3"/>
        <v>48300</v>
      </c>
      <c r="J213" s="137"/>
      <c r="K213" s="5" t="s">
        <v>1056</v>
      </c>
    </row>
    <row r="214" spans="6:11" x14ac:dyDescent="0.25">
      <c r="F214" s="27" t="s">
        <v>626</v>
      </c>
      <c r="G214" s="4">
        <v>19</v>
      </c>
      <c r="H214" s="4">
        <v>917.7</v>
      </c>
      <c r="I214" s="137">
        <f t="shared" si="3"/>
        <v>48300.000000000007</v>
      </c>
      <c r="J214" s="137"/>
      <c r="K214" s="5" t="s">
        <v>1056</v>
      </c>
    </row>
    <row r="215" spans="6:11" x14ac:dyDescent="0.25">
      <c r="F215" s="27" t="s">
        <v>627</v>
      </c>
      <c r="G215" s="4">
        <v>22.5</v>
      </c>
      <c r="H215" s="4">
        <v>1086.75</v>
      </c>
      <c r="I215" s="137">
        <f t="shared" si="3"/>
        <v>48300</v>
      </c>
      <c r="J215" s="137"/>
      <c r="K215" s="5" t="s">
        <v>1056</v>
      </c>
    </row>
    <row r="216" spans="6:11" x14ac:dyDescent="0.25">
      <c r="F216" s="27" t="s">
        <v>628</v>
      </c>
      <c r="G216" s="4">
        <v>29</v>
      </c>
      <c r="H216" s="4">
        <v>1399.95</v>
      </c>
      <c r="I216" s="137">
        <f t="shared" si="3"/>
        <v>48274.137931034478</v>
      </c>
      <c r="J216" s="137"/>
      <c r="K216" s="5" t="s">
        <v>1056</v>
      </c>
    </row>
    <row r="217" spans="6:11" x14ac:dyDescent="0.25">
      <c r="F217" s="27" t="s">
        <v>629</v>
      </c>
      <c r="G217" s="4">
        <v>18.34</v>
      </c>
      <c r="H217" s="4">
        <v>885.82</v>
      </c>
      <c r="I217" s="137">
        <f t="shared" si="3"/>
        <v>48299.89094874591</v>
      </c>
      <c r="J217" s="137"/>
      <c r="K217" s="5" t="s">
        <v>1056</v>
      </c>
    </row>
    <row r="218" spans="6:11" x14ac:dyDescent="0.25">
      <c r="F218" s="27" t="s">
        <v>630</v>
      </c>
      <c r="G218" s="4">
        <v>22.77</v>
      </c>
      <c r="H218" s="4">
        <v>1099.79</v>
      </c>
      <c r="I218" s="137">
        <f t="shared" si="3"/>
        <v>48299.956082564779</v>
      </c>
      <c r="J218" s="137"/>
      <c r="K218" s="5" t="s">
        <v>1056</v>
      </c>
    </row>
    <row r="219" spans="6:11" x14ac:dyDescent="0.25">
      <c r="F219" s="27" t="s">
        <v>631</v>
      </c>
      <c r="G219" s="4">
        <v>27.13</v>
      </c>
      <c r="H219" s="4">
        <v>1310.3800000000001</v>
      </c>
      <c r="I219" s="137">
        <f t="shared" si="3"/>
        <v>48300.036859565058</v>
      </c>
      <c r="J219" s="137"/>
      <c r="K219" s="5" t="s">
        <v>1056</v>
      </c>
    </row>
    <row r="220" spans="6:11" x14ac:dyDescent="0.25">
      <c r="F220" s="27" t="s">
        <v>632</v>
      </c>
      <c r="G220" s="4">
        <v>35.159999999999997</v>
      </c>
      <c r="H220" s="4">
        <v>1698.23</v>
      </c>
      <c r="I220" s="137">
        <f t="shared" si="3"/>
        <v>48300.056882821395</v>
      </c>
      <c r="J220" s="137"/>
      <c r="K220" s="5" t="s">
        <v>1056</v>
      </c>
    </row>
    <row r="221" spans="6:11" x14ac:dyDescent="0.25">
      <c r="F221" s="27" t="s">
        <v>1392</v>
      </c>
      <c r="G221" s="4">
        <v>23.5</v>
      </c>
      <c r="H221" s="4">
        <v>1135.05</v>
      </c>
      <c r="I221" s="137">
        <f t="shared" si="3"/>
        <v>48300</v>
      </c>
      <c r="J221" s="137"/>
      <c r="K221" s="5" t="s">
        <v>1056</v>
      </c>
    </row>
    <row r="222" spans="6:11" x14ac:dyDescent="0.25">
      <c r="F222" s="27" t="s">
        <v>633</v>
      </c>
      <c r="G222" s="4">
        <v>19.2</v>
      </c>
      <c r="H222" s="4">
        <v>1059.6500000000001</v>
      </c>
      <c r="I222" s="137">
        <f t="shared" si="3"/>
        <v>55190.104166666672</v>
      </c>
      <c r="J222" s="137"/>
      <c r="K222" s="5" t="s">
        <v>1056</v>
      </c>
    </row>
    <row r="223" spans="6:11" x14ac:dyDescent="0.25">
      <c r="F223" s="27" t="s">
        <v>634</v>
      </c>
      <c r="G223" s="4">
        <v>24.2</v>
      </c>
      <c r="H223" s="4">
        <v>1168.8599999999999</v>
      </c>
      <c r="I223" s="137">
        <f t="shared" si="3"/>
        <v>48300</v>
      </c>
      <c r="J223" s="137"/>
      <c r="K223" s="5" t="s">
        <v>1056</v>
      </c>
    </row>
    <row r="224" spans="6:11" x14ac:dyDescent="0.25">
      <c r="F224" s="27" t="s">
        <v>635</v>
      </c>
      <c r="G224" s="4">
        <v>29.01</v>
      </c>
      <c r="H224" s="4">
        <v>1399.95</v>
      </c>
      <c r="I224" s="137">
        <f t="shared" si="3"/>
        <v>48257.497414684593</v>
      </c>
      <c r="J224" s="137"/>
      <c r="K224" s="5" t="s">
        <v>1056</v>
      </c>
    </row>
    <row r="225" spans="6:11" x14ac:dyDescent="0.25">
      <c r="F225" s="27" t="s">
        <v>636</v>
      </c>
      <c r="G225" s="4">
        <v>38.18</v>
      </c>
      <c r="H225" s="4">
        <v>1844.09</v>
      </c>
      <c r="I225" s="137">
        <f t="shared" si="3"/>
        <v>48299.895233106334</v>
      </c>
      <c r="J225" s="137"/>
      <c r="K225" s="5" t="s">
        <v>1056</v>
      </c>
    </row>
    <row r="226" spans="6:11" x14ac:dyDescent="0.25">
      <c r="F226" s="27" t="s">
        <v>637</v>
      </c>
      <c r="G226" s="4">
        <v>12</v>
      </c>
      <c r="H226" s="4">
        <v>579.6</v>
      </c>
      <c r="I226" s="137">
        <f t="shared" si="3"/>
        <v>48300.000000000007</v>
      </c>
      <c r="J226" s="137"/>
      <c r="K226" s="5" t="s">
        <v>1056</v>
      </c>
    </row>
    <row r="227" spans="6:11" x14ac:dyDescent="0.25">
      <c r="F227" s="27" t="s">
        <v>638</v>
      </c>
      <c r="G227" s="4">
        <v>15.5</v>
      </c>
      <c r="H227" s="4">
        <v>748.65</v>
      </c>
      <c r="I227" s="137">
        <f t="shared" si="3"/>
        <v>48300</v>
      </c>
      <c r="J227" s="137"/>
      <c r="K227" s="5" t="s">
        <v>1056</v>
      </c>
    </row>
    <row r="228" spans="6:11" x14ac:dyDescent="0.25">
      <c r="F228" s="27" t="s">
        <v>639</v>
      </c>
      <c r="G228" s="4">
        <v>18.059999999999999</v>
      </c>
      <c r="H228" s="4">
        <v>872.3</v>
      </c>
      <c r="I228" s="137">
        <f t="shared" si="3"/>
        <v>48300.110741971213</v>
      </c>
      <c r="J228" s="137"/>
      <c r="K228" s="5" t="s">
        <v>1056</v>
      </c>
    </row>
    <row r="229" spans="6:11" x14ac:dyDescent="0.25">
      <c r="F229" s="27" t="s">
        <v>640</v>
      </c>
      <c r="G229" s="4">
        <v>22.9</v>
      </c>
      <c r="H229" s="4">
        <v>1106.07</v>
      </c>
      <c r="I229" s="137">
        <f t="shared" si="3"/>
        <v>48300</v>
      </c>
      <c r="J229" s="137"/>
      <c r="K229" s="5" t="s">
        <v>1056</v>
      </c>
    </row>
    <row r="230" spans="6:11" x14ac:dyDescent="0.25">
      <c r="F230" s="27" t="s">
        <v>641</v>
      </c>
      <c r="G230" s="4">
        <v>12.91</v>
      </c>
      <c r="H230" s="4">
        <v>644.98</v>
      </c>
      <c r="I230" s="137">
        <f t="shared" si="3"/>
        <v>49959.721146398144</v>
      </c>
      <c r="J230" s="137"/>
      <c r="K230" s="5" t="s">
        <v>1056</v>
      </c>
    </row>
    <row r="231" spans="6:11" x14ac:dyDescent="0.25">
      <c r="F231" s="27" t="s">
        <v>642</v>
      </c>
      <c r="G231" s="4">
        <v>17.079999999999998</v>
      </c>
      <c r="H231" s="4">
        <v>853.32</v>
      </c>
      <c r="I231" s="137">
        <f t="shared" si="3"/>
        <v>49960.187353629983</v>
      </c>
      <c r="J231" s="137"/>
      <c r="K231" s="5" t="s">
        <v>1056</v>
      </c>
    </row>
    <row r="232" spans="6:11" x14ac:dyDescent="0.25">
      <c r="F232" s="27" t="s">
        <v>643</v>
      </c>
      <c r="G232" s="4">
        <v>21.2</v>
      </c>
      <c r="H232" s="4">
        <v>1059.1500000000001</v>
      </c>
      <c r="I232" s="137">
        <f t="shared" si="3"/>
        <v>49959.905660377364</v>
      </c>
      <c r="J232" s="137"/>
      <c r="K232" s="5" t="s">
        <v>1056</v>
      </c>
    </row>
    <row r="233" spans="6:11" x14ac:dyDescent="0.25">
      <c r="F233" s="27" t="s">
        <v>644</v>
      </c>
      <c r="G233" s="4">
        <v>29</v>
      </c>
      <c r="H233" s="4">
        <v>1448.84</v>
      </c>
      <c r="I233" s="137">
        <f t="shared" si="3"/>
        <v>49959.999999999993</v>
      </c>
      <c r="J233" s="137"/>
      <c r="K233" s="5" t="s">
        <v>1056</v>
      </c>
    </row>
    <row r="234" spans="6:11" x14ac:dyDescent="0.25">
      <c r="F234" s="27" t="s">
        <v>645</v>
      </c>
      <c r="G234" s="4">
        <v>27.48</v>
      </c>
      <c r="H234" s="4">
        <v>1372.9</v>
      </c>
      <c r="I234" s="137">
        <f t="shared" si="3"/>
        <v>49959.970887918491</v>
      </c>
      <c r="J234" s="137"/>
      <c r="K234" s="5" t="s">
        <v>1056</v>
      </c>
    </row>
    <row r="235" spans="6:11" x14ac:dyDescent="0.25">
      <c r="F235" s="27" t="s">
        <v>646</v>
      </c>
      <c r="G235" s="4">
        <v>32.78</v>
      </c>
      <c r="H235" s="4">
        <v>1637.69</v>
      </c>
      <c r="I235" s="137">
        <f t="shared" si="3"/>
        <v>49960.036607687616</v>
      </c>
      <c r="J235" s="137"/>
      <c r="K235" s="5" t="s">
        <v>1056</v>
      </c>
    </row>
    <row r="236" spans="6:11" x14ac:dyDescent="0.25">
      <c r="F236" s="27" t="s">
        <v>647</v>
      </c>
      <c r="G236" s="4">
        <v>43.21</v>
      </c>
      <c r="H236" s="4">
        <v>2158.77</v>
      </c>
      <c r="I236" s="137">
        <f t="shared" si="3"/>
        <v>49959.962971534369</v>
      </c>
      <c r="J236" s="137"/>
      <c r="K236" s="5" t="s">
        <v>1056</v>
      </c>
    </row>
    <row r="237" spans="6:11" x14ac:dyDescent="0.25">
      <c r="F237" s="27" t="s">
        <v>648</v>
      </c>
      <c r="G237" s="4">
        <v>17.86</v>
      </c>
      <c r="H237" s="4">
        <v>892.29</v>
      </c>
      <c r="I237" s="137">
        <f t="shared" si="3"/>
        <v>49960.246360582307</v>
      </c>
      <c r="J237" s="137"/>
      <c r="K237" s="5" t="s">
        <v>1056</v>
      </c>
    </row>
    <row r="238" spans="6:11" x14ac:dyDescent="0.25">
      <c r="F238" s="27" t="s">
        <v>649</v>
      </c>
      <c r="G238" s="4">
        <v>22.36</v>
      </c>
      <c r="H238" s="4">
        <v>1117</v>
      </c>
      <c r="I238" s="137">
        <f t="shared" si="3"/>
        <v>49955.277280858681</v>
      </c>
      <c r="J238" s="137"/>
      <c r="K238" s="5" t="s">
        <v>1056</v>
      </c>
    </row>
    <row r="239" spans="6:11" x14ac:dyDescent="0.25">
      <c r="F239" s="27" t="s">
        <v>650</v>
      </c>
      <c r="G239" s="4">
        <v>27.13</v>
      </c>
      <c r="H239" s="4">
        <v>1371.56</v>
      </c>
      <c r="I239" s="137">
        <f t="shared" si="3"/>
        <v>50555.105049760416</v>
      </c>
      <c r="J239" s="137"/>
      <c r="K239" s="5" t="s">
        <v>1056</v>
      </c>
    </row>
    <row r="240" spans="6:11" x14ac:dyDescent="0.25">
      <c r="F240" s="27" t="s">
        <v>651</v>
      </c>
      <c r="G240" s="4">
        <v>24.62</v>
      </c>
      <c r="H240" s="4">
        <v>1230</v>
      </c>
      <c r="I240" s="137">
        <f t="shared" si="3"/>
        <v>49959.382615759547</v>
      </c>
      <c r="J240" s="137"/>
      <c r="K240" s="5" t="s">
        <v>1056</v>
      </c>
    </row>
    <row r="241" spans="6:11" x14ac:dyDescent="0.25">
      <c r="F241" s="27" t="s">
        <v>652</v>
      </c>
      <c r="G241" s="4">
        <v>30.62</v>
      </c>
      <c r="H241" s="4">
        <v>1529.78</v>
      </c>
      <c r="I241" s="137">
        <f t="shared" si="3"/>
        <v>49960.156760287391</v>
      </c>
      <c r="J241" s="137"/>
      <c r="K241" s="5" t="s">
        <v>1056</v>
      </c>
    </row>
    <row r="242" spans="6:11" x14ac:dyDescent="0.25">
      <c r="F242" s="27" t="s">
        <v>653</v>
      </c>
      <c r="G242" s="4">
        <v>36.549999999999997</v>
      </c>
      <c r="H242" s="4">
        <v>1826</v>
      </c>
      <c r="I242" s="137">
        <f t="shared" ref="I242:I243" si="4">H242/G242*1000</f>
        <v>49958.960328317371</v>
      </c>
      <c r="J242" s="137"/>
      <c r="K242" s="5" t="s">
        <v>1056</v>
      </c>
    </row>
    <row r="243" spans="6:11" x14ac:dyDescent="0.25">
      <c r="F243" s="27" t="s">
        <v>654</v>
      </c>
      <c r="G243" s="4">
        <v>48.5</v>
      </c>
      <c r="H243" s="4">
        <v>2417.63</v>
      </c>
      <c r="I243" s="137">
        <f t="shared" si="4"/>
        <v>49848.041237113408</v>
      </c>
      <c r="J243" s="137"/>
      <c r="K243" s="5" t="s">
        <v>1056</v>
      </c>
    </row>
    <row r="244" spans="6:11" x14ac:dyDescent="0.25">
      <c r="F244" s="27" t="s">
        <v>655</v>
      </c>
      <c r="G244" s="4">
        <v>58.3</v>
      </c>
      <c r="H244" s="4">
        <v>2912.67</v>
      </c>
      <c r="I244" s="137">
        <f t="shared" ref="I244" si="5">H244/G244*1000</f>
        <v>49960.034305317327</v>
      </c>
      <c r="J244" s="137"/>
      <c r="K244" s="5" t="s">
        <v>1056</v>
      </c>
    </row>
  </sheetData>
  <mergeCells count="325">
    <mergeCell ref="I107:J107"/>
    <mergeCell ref="I108:J108"/>
    <mergeCell ref="I116:J116"/>
    <mergeCell ref="I117:J117"/>
    <mergeCell ref="I118:J118"/>
    <mergeCell ref="I110:J110"/>
    <mergeCell ref="I111:J111"/>
    <mergeCell ref="I112:J112"/>
    <mergeCell ref="I109:J109"/>
    <mergeCell ref="B80:D80"/>
    <mergeCell ref="B76:D76"/>
    <mergeCell ref="B77:D77"/>
    <mergeCell ref="B78:D78"/>
    <mergeCell ref="B79:D79"/>
    <mergeCell ref="I77:J77"/>
    <mergeCell ref="I78:J78"/>
    <mergeCell ref="I79:J79"/>
    <mergeCell ref="I80:J80"/>
    <mergeCell ref="B81:D81"/>
    <mergeCell ref="I93:J93"/>
    <mergeCell ref="I94:J94"/>
    <mergeCell ref="I101:J101"/>
    <mergeCell ref="I102:J102"/>
    <mergeCell ref="I103:J103"/>
    <mergeCell ref="I104:J104"/>
    <mergeCell ref="I105:J105"/>
    <mergeCell ref="I106:J106"/>
    <mergeCell ref="I95:J95"/>
    <mergeCell ref="I96:J96"/>
    <mergeCell ref="I97:J97"/>
    <mergeCell ref="I98:J98"/>
    <mergeCell ref="I87:J87"/>
    <mergeCell ref="I88:J88"/>
    <mergeCell ref="I81:J81"/>
    <mergeCell ref="I82:J82"/>
    <mergeCell ref="I92:J92"/>
    <mergeCell ref="I99:J99"/>
    <mergeCell ref="I100:J100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45:D45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4:D34"/>
    <mergeCell ref="B35:D35"/>
    <mergeCell ref="B36:D36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58:D58"/>
    <mergeCell ref="B59:D59"/>
    <mergeCell ref="B60:D60"/>
    <mergeCell ref="B61:D61"/>
    <mergeCell ref="B62:D62"/>
    <mergeCell ref="B63:D63"/>
    <mergeCell ref="I6:J6"/>
    <mergeCell ref="I7:J7"/>
    <mergeCell ref="I8:J8"/>
    <mergeCell ref="I9:J9"/>
    <mergeCell ref="I10:J10"/>
    <mergeCell ref="I18:J18"/>
    <mergeCell ref="I19:J19"/>
    <mergeCell ref="I20:J20"/>
    <mergeCell ref="I21:J21"/>
    <mergeCell ref="I22:J22"/>
    <mergeCell ref="I29:J29"/>
    <mergeCell ref="I30:J30"/>
    <mergeCell ref="I31:J31"/>
    <mergeCell ref="I32:J32"/>
    <mergeCell ref="I33:J33"/>
    <mergeCell ref="I34:J34"/>
    <mergeCell ref="I23:J23"/>
    <mergeCell ref="I24:J24"/>
    <mergeCell ref="M5:R5"/>
    <mergeCell ref="I5:J5"/>
    <mergeCell ref="F1:K2"/>
    <mergeCell ref="M1:R1"/>
    <mergeCell ref="M2:R2"/>
    <mergeCell ref="F3:K4"/>
    <mergeCell ref="M3:R3"/>
    <mergeCell ref="M4:R4"/>
    <mergeCell ref="I17:J17"/>
    <mergeCell ref="I11:J11"/>
    <mergeCell ref="I12:J12"/>
    <mergeCell ref="I13:J13"/>
    <mergeCell ref="I14:J14"/>
    <mergeCell ref="I15:J15"/>
    <mergeCell ref="I16:J16"/>
    <mergeCell ref="I25:J25"/>
    <mergeCell ref="I26:J26"/>
    <mergeCell ref="I27:J27"/>
    <mergeCell ref="I28:J28"/>
    <mergeCell ref="I41:J41"/>
    <mergeCell ref="I42:J42"/>
    <mergeCell ref="I43:J43"/>
    <mergeCell ref="I44:J44"/>
    <mergeCell ref="I45:J45"/>
    <mergeCell ref="I46:J46"/>
    <mergeCell ref="I35:J35"/>
    <mergeCell ref="I36:J36"/>
    <mergeCell ref="I37:J37"/>
    <mergeCell ref="I38:J38"/>
    <mergeCell ref="I39:J39"/>
    <mergeCell ref="I40:J40"/>
    <mergeCell ref="I53:J53"/>
    <mergeCell ref="I54:J54"/>
    <mergeCell ref="I55:J55"/>
    <mergeCell ref="I56:J56"/>
    <mergeCell ref="I57:J57"/>
    <mergeCell ref="I58:J58"/>
    <mergeCell ref="I47:J47"/>
    <mergeCell ref="I48:J48"/>
    <mergeCell ref="I49:J49"/>
    <mergeCell ref="I50:J50"/>
    <mergeCell ref="I51:J51"/>
    <mergeCell ref="I52:J52"/>
    <mergeCell ref="I59:J59"/>
    <mergeCell ref="I60:J60"/>
    <mergeCell ref="I61:J61"/>
    <mergeCell ref="I62:J62"/>
    <mergeCell ref="I63:J63"/>
    <mergeCell ref="I64:J64"/>
    <mergeCell ref="I71:J71"/>
    <mergeCell ref="I72:J72"/>
    <mergeCell ref="I73:J73"/>
    <mergeCell ref="I65:J65"/>
    <mergeCell ref="I66:J66"/>
    <mergeCell ref="I67:J67"/>
    <mergeCell ref="I68:J68"/>
    <mergeCell ref="I69:J69"/>
    <mergeCell ref="I70:J70"/>
    <mergeCell ref="I74:J74"/>
    <mergeCell ref="I75:J75"/>
    <mergeCell ref="I76:J76"/>
    <mergeCell ref="I89:J89"/>
    <mergeCell ref="I90:J90"/>
    <mergeCell ref="I91:J91"/>
    <mergeCell ref="I83:J83"/>
    <mergeCell ref="I84:J84"/>
    <mergeCell ref="I85:J85"/>
    <mergeCell ref="I86:J86"/>
    <mergeCell ref="I121:J121"/>
    <mergeCell ref="I122:J122"/>
    <mergeCell ref="I123:J123"/>
    <mergeCell ref="I124:J124"/>
    <mergeCell ref="I113:J113"/>
    <mergeCell ref="I114:J114"/>
    <mergeCell ref="I115:J115"/>
    <mergeCell ref="I131:J131"/>
    <mergeCell ref="I132:J132"/>
    <mergeCell ref="I119:J119"/>
    <mergeCell ref="I120:J120"/>
    <mergeCell ref="I133:J133"/>
    <mergeCell ref="I134:J134"/>
    <mergeCell ref="I135:J135"/>
    <mergeCell ref="I136:J136"/>
    <mergeCell ref="I125:J125"/>
    <mergeCell ref="I126:J126"/>
    <mergeCell ref="I127:J127"/>
    <mergeCell ref="I128:J128"/>
    <mergeCell ref="I129:J129"/>
    <mergeCell ref="I130:J130"/>
    <mergeCell ref="I143:J143"/>
    <mergeCell ref="I144:J144"/>
    <mergeCell ref="I145:J145"/>
    <mergeCell ref="I146:J146"/>
    <mergeCell ref="I147:J147"/>
    <mergeCell ref="I148:J148"/>
    <mergeCell ref="I137:J137"/>
    <mergeCell ref="I138:J138"/>
    <mergeCell ref="I139:J139"/>
    <mergeCell ref="I140:J140"/>
    <mergeCell ref="I141:J141"/>
    <mergeCell ref="I142:J142"/>
    <mergeCell ref="I155:J155"/>
    <mergeCell ref="I156:J156"/>
    <mergeCell ref="I157:J157"/>
    <mergeCell ref="I158:J158"/>
    <mergeCell ref="I159:J159"/>
    <mergeCell ref="I160:J160"/>
    <mergeCell ref="I149:J149"/>
    <mergeCell ref="I150:J150"/>
    <mergeCell ref="I151:J151"/>
    <mergeCell ref="I152:J152"/>
    <mergeCell ref="I153:J153"/>
    <mergeCell ref="I154:J154"/>
    <mergeCell ref="I167:J167"/>
    <mergeCell ref="I168:J168"/>
    <mergeCell ref="I169:J169"/>
    <mergeCell ref="I170:J170"/>
    <mergeCell ref="I171:J171"/>
    <mergeCell ref="I172:J172"/>
    <mergeCell ref="I161:J161"/>
    <mergeCell ref="I162:J162"/>
    <mergeCell ref="I163:J163"/>
    <mergeCell ref="I164:J164"/>
    <mergeCell ref="I165:J165"/>
    <mergeCell ref="I166:J166"/>
    <mergeCell ref="I179:J179"/>
    <mergeCell ref="I180:J180"/>
    <mergeCell ref="I181:J181"/>
    <mergeCell ref="I182:J182"/>
    <mergeCell ref="I183:J183"/>
    <mergeCell ref="I184:J184"/>
    <mergeCell ref="I173:J173"/>
    <mergeCell ref="I174:J174"/>
    <mergeCell ref="I175:J175"/>
    <mergeCell ref="I176:J176"/>
    <mergeCell ref="I177:J177"/>
    <mergeCell ref="I178:J178"/>
    <mergeCell ref="I191:J191"/>
    <mergeCell ref="I192:J192"/>
    <mergeCell ref="I193:J193"/>
    <mergeCell ref="I194:J194"/>
    <mergeCell ref="I195:J195"/>
    <mergeCell ref="I196:J196"/>
    <mergeCell ref="I185:J185"/>
    <mergeCell ref="I186:J186"/>
    <mergeCell ref="I187:J187"/>
    <mergeCell ref="I188:J188"/>
    <mergeCell ref="I189:J189"/>
    <mergeCell ref="I190:J190"/>
    <mergeCell ref="I203:J203"/>
    <mergeCell ref="I204:J204"/>
    <mergeCell ref="I205:J205"/>
    <mergeCell ref="I206:J206"/>
    <mergeCell ref="I207:J207"/>
    <mergeCell ref="I208:J208"/>
    <mergeCell ref="I197:J197"/>
    <mergeCell ref="I198:J198"/>
    <mergeCell ref="I199:J199"/>
    <mergeCell ref="I200:J200"/>
    <mergeCell ref="I201:J201"/>
    <mergeCell ref="I202:J202"/>
    <mergeCell ref="I215:J215"/>
    <mergeCell ref="I216:J216"/>
    <mergeCell ref="I217:J217"/>
    <mergeCell ref="I218:J218"/>
    <mergeCell ref="I219:J219"/>
    <mergeCell ref="I220:J220"/>
    <mergeCell ref="I209:J209"/>
    <mergeCell ref="I210:J210"/>
    <mergeCell ref="I211:J211"/>
    <mergeCell ref="I212:J212"/>
    <mergeCell ref="I213:J213"/>
    <mergeCell ref="I214:J214"/>
    <mergeCell ref="I227:J227"/>
    <mergeCell ref="I228:J228"/>
    <mergeCell ref="I229:J229"/>
    <mergeCell ref="I230:J230"/>
    <mergeCell ref="I231:J231"/>
    <mergeCell ref="I232:J232"/>
    <mergeCell ref="I221:J221"/>
    <mergeCell ref="I222:J222"/>
    <mergeCell ref="I223:J223"/>
    <mergeCell ref="I224:J224"/>
    <mergeCell ref="I225:J225"/>
    <mergeCell ref="I226:J226"/>
    <mergeCell ref="I244:J244"/>
    <mergeCell ref="I242:J242"/>
    <mergeCell ref="I243:J243"/>
    <mergeCell ref="I239:J239"/>
    <mergeCell ref="I240:J240"/>
    <mergeCell ref="I241:J241"/>
    <mergeCell ref="I233:J233"/>
    <mergeCell ref="I234:J234"/>
    <mergeCell ref="I235:J235"/>
    <mergeCell ref="I236:J236"/>
    <mergeCell ref="I237:J237"/>
    <mergeCell ref="I238:J238"/>
  </mergeCells>
  <phoneticPr fontId="54" type="noConversion"/>
  <hyperlinks>
    <hyperlink ref="B7:D7" location="арматура!R1C1" display="Арматура" xr:uid="{65ACEA65-6019-46C1-B3C2-8916FE53292B}"/>
    <hyperlink ref="B8:D8" location="'дріт вязальний'!A1" display="Дріт вязальний" xr:uid="{8E518EBA-68DA-4573-8DB2-EFF2E4DC1959}"/>
    <hyperlink ref="B9:D9" location="'дріт вр'!A1" display="Дріт ВР" xr:uid="{976E9C3B-F564-4D86-9A07-AFE0E6EDE947}"/>
    <hyperlink ref="B11:D11" location="двотавр!A1" display="Двотавр" xr:uid="{68D23F9A-C39F-4140-9E1E-FFA29A2D749E}"/>
    <hyperlink ref="B13:D13" location="квадрат!R1C1" display="Квадрат стальной" xr:uid="{23614383-02D8-476D-8392-FEF737C453A3}"/>
    <hyperlink ref="B15:D15" location="круг!R1C1" display="Круг стальной" xr:uid="{B8EBBF7A-3F71-4C06-9A98-A990DE3E0E7D}"/>
    <hyperlink ref="B19:D19" location="лист!R1C1" display="Листы:" xr:uid="{0C61C414-0B59-470E-B74E-7476B3D37933}"/>
    <hyperlink ref="B20:D20" location="лист!A1" display="Лист сталевий" xr:uid="{35611114-F8FA-4D3E-B73C-D1312BE1017D}"/>
    <hyperlink ref="B21:D21" location="'лист рифлений'!A1" display="Лист рифлений" xr:uid="{6D3C105A-03C5-45BD-9F77-D918A16AACCE}"/>
    <hyperlink ref="B22:D22" location="'лист пвл'!R1C1" display="Лист ПВЛ" xr:uid="{5554269C-DB58-40E9-8F14-FDE39A054E0D}"/>
    <hyperlink ref="B23:D23" location="'лист оцинкований'!A1" display="Лист оцинкований" xr:uid="{D0E56EB3-D198-4292-B721-3CAC64D53B7D}"/>
    <hyperlink ref="B24:D24" location="'лист нержавіючий'!A1" display="Лист нержавіючий" xr:uid="{B587C287-D68A-44C9-B0DF-80CB2EA834BE}"/>
    <hyperlink ref="B28:D28" location="профнастил!R1C1" display="Профнастил" xr:uid="{EAB28D94-5FE4-4925-A4B3-70AB49CB2730}"/>
    <hyperlink ref="B29:D29" location="'преміум профнастил'!A1" display="Преміум профнастил" xr:uid="{FA41F9B3-EFAE-40AE-B8BE-75FB8AA03FCE}"/>
    <hyperlink ref="B30:D30" location="металочерепиця!A1" display="Металочерепиця" xr:uid="{0EB6730A-8742-4B15-B4D7-D6434DFA1D12}"/>
    <hyperlink ref="B31:D31" location="'преміум металочерепиця'!A1" display="Преміум металочерепиця" xr:uid="{B6E731CA-C8CC-4230-A21F-B18F9CCBE19C}"/>
    <hyperlink ref="B32:D32" location="метизы!R1C1" display="Метизы" xr:uid="{3FB5BC0C-5049-4B74-BD5E-03E3C1B929D0}"/>
    <hyperlink ref="B33:D33" location="'водостічна система'!A1" display="'водостічна система'!A1" xr:uid="{BAF77FBA-D806-4D39-9D53-6D5EA36D1809}"/>
    <hyperlink ref="B34:D34" location="планки!R1C1" display="Планки" xr:uid="{6D9F73D4-386B-45D8-BFF6-F60990070521}"/>
    <hyperlink ref="B35:D35" location="'утеплювач, ізоляція'!A1" display="Утеплювач, ізоляція" xr:uid="{5ADC6A05-4505-4386-9515-30CC1AED997E}"/>
    <hyperlink ref="B38:D38" location="'фальцева покрівля'!A1" display="Фальцева покровля" xr:uid="{480C576F-A853-4E9E-B480-690A01C0DEAC}"/>
    <hyperlink ref="B40:D40" location="'сетка сварная в картах'!R1C1" display="Сетка:" xr:uid="{898D37CB-2CF1-490C-A2E2-C6D2E36B3F04}"/>
    <hyperlink ref="B41:D41" location="'сітка зварна в картах'!A1" display="Сітка зварна в картах" xr:uid="{1C3F6CE0-E2EF-4086-871D-B16193C54DDC}"/>
    <hyperlink ref="B42:D42" location="'сітка зварна в рулоні'!A1" display="Сітка зварна в рулоні" xr:uid="{9CA3DB1A-B6A8-46CC-A06A-4DB6305528CA}"/>
    <hyperlink ref="B43:D43" location="'сітка рабиця'!A1" display="Сітка Рабиця" xr:uid="{38C3CD66-7FCB-4E39-90DD-921020CD4F24}"/>
    <hyperlink ref="B45:D45" location="'труба профильная'!R1C1" display="Труба:" xr:uid="{AA89BA3C-0F8D-4EFE-AF51-FD16AEE5A2DC}"/>
    <hyperlink ref="B46:D46" location="'труба профільна'!A1" display="Труба профільна" xr:uid="{CF7FE97B-880C-4C68-A5A2-4FFA68F0E849}"/>
    <hyperlink ref="B47:D47" location="'труба ел.зв.'!A1" display="Труба електрозварна" xr:uid="{8ED1F794-695B-467D-9C10-85DA557D671E}"/>
    <hyperlink ref="B48:D48" location="'труба вгп'!R1C1" display="Трубв ВГП ДУ" xr:uid="{6CB1B21E-9142-4A98-AE47-E665C068118A}"/>
    <hyperlink ref="B50:D50" location="'труба оцинкована'!A1" display="Труба оцинкована" xr:uid="{9226432E-FE47-450E-829A-2E816BB051B5}"/>
    <hyperlink ref="B51:D51" location="'труба нержавіюча'!A1" display="Труба нержавіюча" xr:uid="{EA03A35C-C6C3-431F-A29E-7B9E1AC12624}"/>
    <hyperlink ref="B57:D57" location="шпилька.гайка.шайба!R1C1" display="Комплектующие" xr:uid="{D9136474-75BB-4F1C-A929-D0B081454F00}"/>
    <hyperlink ref="B60:D60" location="цвяхи!A1" display="Цвяхи" xr:uid="{FEA9E0D8-95EF-4901-A4F4-DA265AC0A042}"/>
    <hyperlink ref="B61:D61" location="'гіпсокартон та профіль'!A1" display="Гіпсокартон та профіль" xr:uid="{4910F681-BAC8-4C24-862A-5A97E8101CDA}"/>
    <hyperlink ref="B62:D62" location="диск!R1C1" display="Диск" xr:uid="{472852C7-99D8-417C-942A-8B093229A49A}"/>
    <hyperlink ref="B65:D65" location="лакофарбові!A1" display="Лакофарбові" xr:uid="{50B30911-0597-4237-B8CE-3B6A274B4FF2}"/>
    <hyperlink ref="B66:D66" location="лопата!R1C1" display="Лопата" xr:uid="{F0904551-B137-40A6-B8CB-10D2AE20B389}"/>
    <hyperlink ref="B67:D67" location="згони!A1" display="Згони" xr:uid="{86F07DB9-9164-41CB-8F05-C0E220F0BA0E}"/>
    <hyperlink ref="B68:D68" location="трійники!A1" display="Трійники" xr:uid="{9183BE14-55B4-4546-B9E6-8C22C57CE528}"/>
    <hyperlink ref="B69:D69" location="різьба!A1" display="Різьба" xr:uid="{E878939D-941D-479A-905C-8E0A5BC4A7BE}"/>
    <hyperlink ref="B70:D70" location="муфта!R1C1" display="Муфта" xr:uid="{6DFA8E9E-8921-4BF0-A05C-731C2B679DBF}"/>
    <hyperlink ref="B71:D71" location="контргайка!R1C1" display="Контргайка" xr:uid="{242AD067-B580-4B96-A709-1EE344BC04FE}"/>
    <hyperlink ref="B72:D72" location="фланець!A1" display="Фланець" xr:uid="{4624CB40-4B31-4116-954E-1FCE32CB5337}"/>
    <hyperlink ref="B73:D73" location="цемент!R1C1" display="Цемент" xr:uid="{3B3AAAF1-B8ED-49F9-B588-ECA2700B98A8}"/>
    <hyperlink ref="B76:D76" location="'щітка по металу'!A1" display="Щітка по металу" xr:uid="{3A121F06-F700-44C5-AE43-0C17AC0964D7}"/>
    <hyperlink ref="B78:D78" location="доставка!R1C1" display="Услуги" xr:uid="{DE4BB35C-F33D-492E-88C5-C6712F53AC08}"/>
    <hyperlink ref="B79:D79" location="доставка!R1C1" display="Доставка" xr:uid="{844F5EAC-A9A2-4B3C-93E7-1460F946504B}"/>
    <hyperlink ref="B80:D80" location="гільйотина!A1" display="Гільйотина  " xr:uid="{97A989BC-E8F2-45D5-B29E-FF1D8FE749A0}"/>
    <hyperlink ref="B81:D81" location="плазма!R1C1" display="Плазма" xr:uid="{89B1F051-AF9C-43EC-902A-DEB42105870F}"/>
    <hyperlink ref="B53:D53" location="швеллер!R1C1" display="Швеллер" xr:uid="{6377DC56-AFB1-45FD-8B07-4E74D060470C}"/>
    <hyperlink ref="B54:D54" location="'швелер катаний'!A1" display="Швелер катаний" xr:uid="{66E153F6-8BCE-486E-A9CF-FB8C307A586B}"/>
    <hyperlink ref="B55:D55" location="'швелер гнутий'!A1" display="Швелер гнутий" xr:uid="{17850BD7-CD14-4D0C-97F0-7A1C8D672351}"/>
    <hyperlink ref="B49:D49" location="'труба безшовна'!A1" display="Турба безшовна" xr:uid="{58765D36-14B3-40E8-99EA-3007C87E416C}"/>
    <hyperlink ref="B59:D59" location="гайка!R1C1" display="Гайка" xr:uid="{17BE6061-5917-4BA1-A392-45D41BD34E32}"/>
    <hyperlink ref="B74:D74" location="шайба!R1C1" display="Шайба" xr:uid="{8C55D279-A541-4039-B953-560160DB1AD3}"/>
    <hyperlink ref="B75:D75" location="шпилька!R1C1" display="Шпилька" xr:uid="{D8243DB0-632D-42A9-BC38-8EB3B0087BD2}"/>
    <hyperlink ref="B26:D26" location="смуга!A1" display="Смуга" xr:uid="{2EA86BA3-FDC3-462E-958A-CE63CC08B9A5}"/>
    <hyperlink ref="B64:D64" location="заглушка!A1" display="Заглушка" xr:uid="{1A3A2DE1-F31B-42E0-8B1D-FA891D4C11F3}"/>
    <hyperlink ref="B17:D17" location="кутник!A1" display="Кутник" xr:uid="{40793046-CB1A-481F-A65D-8C5B52747A39}"/>
    <hyperlink ref="B58:D58" location="відводи!A1" display="Відводи" xr:uid="{A343644D-1FEF-4BC9-AF5C-9CF51C333D70}"/>
    <hyperlink ref="B63:D63" location="електроди!A1" display="Електроди" xr:uid="{D680038E-C90E-4444-AA2F-B524ED602E4F}"/>
    <hyperlink ref="B36:D36" location="штакетник!A1" display="Штакетник" xr:uid="{2C02C6B7-AB4B-4DAB-9B9F-A642EAFB2463}"/>
    <hyperlink ref="B37:D37" location="'штакетник преміум '!A1" display="Штакетник преміум" xr:uid="{5D3B95BD-49D8-4C7E-AAC4-91C9CEFB644A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112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899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32" t="s">
        <v>656</v>
      </c>
      <c r="G6" s="30">
        <v>0.26</v>
      </c>
      <c r="H6" s="30">
        <v>17.12</v>
      </c>
      <c r="I6" s="332">
        <f>H6/G6*1000</f>
        <v>65846.153846153858</v>
      </c>
      <c r="J6" s="332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32" t="s">
        <v>657</v>
      </c>
      <c r="G7" s="30">
        <v>0.32</v>
      </c>
      <c r="H7" s="30">
        <v>21.08</v>
      </c>
      <c r="I7" s="332">
        <f t="shared" ref="I7:I70" si="0">H7/G7*1000</f>
        <v>65875</v>
      </c>
      <c r="J7" s="332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32" t="s">
        <v>658</v>
      </c>
      <c r="G8" s="30">
        <v>0.4</v>
      </c>
      <c r="H8" s="30">
        <v>26.34</v>
      </c>
      <c r="I8" s="332">
        <f t="shared" si="0"/>
        <v>65850</v>
      </c>
      <c r="J8" s="332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32" t="s">
        <v>659</v>
      </c>
      <c r="G9" s="30">
        <v>0.37</v>
      </c>
      <c r="H9" s="30">
        <v>24.37</v>
      </c>
      <c r="I9" s="332">
        <f t="shared" si="0"/>
        <v>65864.864864864867</v>
      </c>
      <c r="J9" s="332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32" t="s">
        <v>660</v>
      </c>
      <c r="G10" s="30">
        <v>0.44</v>
      </c>
      <c r="H10" s="30">
        <v>28.98</v>
      </c>
      <c r="I10" s="332">
        <f t="shared" si="0"/>
        <v>65863.636363636353</v>
      </c>
      <c r="J10" s="332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32" t="s">
        <v>661</v>
      </c>
      <c r="G11" s="30">
        <v>0.54</v>
      </c>
      <c r="H11" s="30">
        <v>35.56</v>
      </c>
      <c r="I11" s="332">
        <f t="shared" si="0"/>
        <v>65851.851851851854</v>
      </c>
      <c r="J11" s="332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32" t="s">
        <v>1629</v>
      </c>
      <c r="G12" s="30">
        <v>0.44</v>
      </c>
      <c r="H12" s="30">
        <v>28.98</v>
      </c>
      <c r="I12" s="332">
        <f t="shared" si="0"/>
        <v>65863.636363636353</v>
      </c>
      <c r="J12" s="332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32" t="s">
        <v>1585</v>
      </c>
      <c r="G13" s="30">
        <v>0.51</v>
      </c>
      <c r="H13" s="30">
        <v>33.590000000000003</v>
      </c>
      <c r="I13" s="332">
        <f t="shared" si="0"/>
        <v>65862.745098039231</v>
      </c>
      <c r="J13" s="332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32" t="s">
        <v>662</v>
      </c>
      <c r="G14" s="30">
        <v>0.62</v>
      </c>
      <c r="H14" s="30">
        <v>40.83</v>
      </c>
      <c r="I14" s="332">
        <f t="shared" si="0"/>
        <v>65854.838709677424</v>
      </c>
      <c r="J14" s="332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32" t="s">
        <v>1658</v>
      </c>
      <c r="G15" s="30">
        <v>0.48</v>
      </c>
      <c r="H15" s="30">
        <v>31.61</v>
      </c>
      <c r="I15" s="332">
        <f t="shared" si="0"/>
        <v>65854.166666666672</v>
      </c>
      <c r="J15" s="332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32" t="s">
        <v>663</v>
      </c>
      <c r="G16" s="30">
        <v>0.56000000000000005</v>
      </c>
      <c r="H16" s="30">
        <v>36.880000000000003</v>
      </c>
      <c r="I16" s="332">
        <f t="shared" si="0"/>
        <v>65857.142857142855</v>
      </c>
      <c r="J16" s="332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2" t="s">
        <v>664</v>
      </c>
      <c r="G17" s="30">
        <v>0.69</v>
      </c>
      <c r="H17" s="30">
        <v>45.44</v>
      </c>
      <c r="I17" s="332">
        <f t="shared" si="0"/>
        <v>65855.072463768127</v>
      </c>
      <c r="J17" s="332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32" t="s">
        <v>1654</v>
      </c>
      <c r="G18" s="30">
        <v>0.62</v>
      </c>
      <c r="H18" s="30">
        <v>40.83</v>
      </c>
      <c r="I18" s="332">
        <f t="shared" si="0"/>
        <v>65854.838709677424</v>
      </c>
      <c r="J18" s="332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32" t="s">
        <v>665</v>
      </c>
      <c r="G19" s="30">
        <v>0.77</v>
      </c>
      <c r="H19" s="30">
        <v>50.71</v>
      </c>
      <c r="I19" s="332">
        <f t="shared" si="0"/>
        <v>65857.142857142855</v>
      </c>
      <c r="J19" s="332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32" t="s">
        <v>666</v>
      </c>
      <c r="G20" s="30">
        <v>0.7</v>
      </c>
      <c r="H20" s="30">
        <v>46.1</v>
      </c>
      <c r="I20" s="332">
        <f t="shared" si="0"/>
        <v>65857.142857142855</v>
      </c>
      <c r="J20" s="332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32" t="s">
        <v>667</v>
      </c>
      <c r="G21" s="30">
        <v>0.89</v>
      </c>
      <c r="H21" s="30">
        <v>58.6</v>
      </c>
      <c r="I21" s="332">
        <f t="shared" si="0"/>
        <v>65842.696629213475</v>
      </c>
      <c r="J21" s="332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32" t="s">
        <v>668</v>
      </c>
      <c r="G22" s="30">
        <v>1.3</v>
      </c>
      <c r="H22" s="30">
        <v>62.39</v>
      </c>
      <c r="I22" s="332">
        <f t="shared" si="0"/>
        <v>47992.307692307688</v>
      </c>
      <c r="J22" s="332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32" t="s">
        <v>669</v>
      </c>
      <c r="G23" s="30">
        <v>0.77</v>
      </c>
      <c r="H23" s="30">
        <v>50.71</v>
      </c>
      <c r="I23" s="332">
        <f t="shared" si="0"/>
        <v>65857.142857142855</v>
      </c>
      <c r="J23" s="332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32" t="s">
        <v>670</v>
      </c>
      <c r="G24" s="30">
        <v>0.94</v>
      </c>
      <c r="H24" s="30">
        <v>61.91</v>
      </c>
      <c r="I24" s="332">
        <f t="shared" si="0"/>
        <v>65861.702127659562</v>
      </c>
      <c r="J24" s="332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32" t="s">
        <v>671</v>
      </c>
      <c r="G25" s="30">
        <v>1.24</v>
      </c>
      <c r="H25" s="30">
        <v>59.51</v>
      </c>
      <c r="I25" s="332">
        <f t="shared" si="0"/>
        <v>47991.93548387097</v>
      </c>
      <c r="J25" s="332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32" t="s">
        <v>672</v>
      </c>
      <c r="G26" s="30">
        <v>0.78</v>
      </c>
      <c r="H26" s="30">
        <v>51.32</v>
      </c>
      <c r="I26" s="332">
        <f t="shared" si="0"/>
        <v>65794.871794871797</v>
      </c>
      <c r="J26" s="332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32" t="s">
        <v>673</v>
      </c>
      <c r="G27" s="30">
        <v>0.89</v>
      </c>
      <c r="H27" s="30">
        <v>58.62</v>
      </c>
      <c r="I27" s="332">
        <f t="shared" si="0"/>
        <v>65865.168539325838</v>
      </c>
      <c r="J27" s="332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32" t="s">
        <v>674</v>
      </c>
      <c r="G28" s="30">
        <v>1.1399999999999999</v>
      </c>
      <c r="H28" s="30">
        <v>75.08</v>
      </c>
      <c r="I28" s="332">
        <f t="shared" si="0"/>
        <v>65859.649122807023</v>
      </c>
      <c r="J28" s="332"/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32" t="s">
        <v>1635</v>
      </c>
      <c r="G29" s="30">
        <v>1.34</v>
      </c>
      <c r="H29" s="30">
        <v>64.31</v>
      </c>
      <c r="I29" s="332">
        <f t="shared" si="0"/>
        <v>47992.537313432833</v>
      </c>
      <c r="J29" s="332"/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32" t="s">
        <v>675</v>
      </c>
      <c r="G30" s="30">
        <v>1.43</v>
      </c>
      <c r="H30" s="30">
        <v>68.63</v>
      </c>
      <c r="I30" s="332">
        <f t="shared" si="0"/>
        <v>47993.006993006995</v>
      </c>
      <c r="J30" s="332"/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32" t="s">
        <v>676</v>
      </c>
      <c r="G31" s="30">
        <v>2</v>
      </c>
      <c r="H31" s="30">
        <v>96.4</v>
      </c>
      <c r="I31" s="332">
        <f t="shared" si="0"/>
        <v>48200</v>
      </c>
      <c r="J31" s="332"/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32" t="s">
        <v>677</v>
      </c>
      <c r="G32" s="30">
        <v>1.1000000000000001</v>
      </c>
      <c r="H32" s="30">
        <v>72.45</v>
      </c>
      <c r="I32" s="332">
        <f t="shared" si="0"/>
        <v>65863.636363636353</v>
      </c>
      <c r="J32" s="332"/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32" t="s">
        <v>678</v>
      </c>
      <c r="G33" s="30">
        <v>1.37</v>
      </c>
      <c r="H33" s="30">
        <v>90.13</v>
      </c>
      <c r="I33" s="332">
        <f t="shared" si="0"/>
        <v>65788.321167883201</v>
      </c>
      <c r="J33" s="332"/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32" t="s">
        <v>679</v>
      </c>
      <c r="G34" s="30">
        <v>1.9</v>
      </c>
      <c r="H34" s="30">
        <v>91.18</v>
      </c>
      <c r="I34" s="332">
        <f t="shared" si="0"/>
        <v>47989.473684210527</v>
      </c>
      <c r="J34" s="332"/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32" t="s">
        <v>680</v>
      </c>
      <c r="G35" s="30">
        <v>1.1599999999999999</v>
      </c>
      <c r="H35" s="30">
        <v>76.400000000000006</v>
      </c>
      <c r="I35" s="332">
        <f t="shared" si="0"/>
        <v>65862.068965517246</v>
      </c>
      <c r="J35" s="332"/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32" t="s">
        <v>681</v>
      </c>
      <c r="G36" s="30">
        <v>1.44</v>
      </c>
      <c r="H36" s="30">
        <v>94.84</v>
      </c>
      <c r="I36" s="332">
        <f t="shared" si="0"/>
        <v>65861.111111111109</v>
      </c>
      <c r="J36" s="332"/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32" t="s">
        <v>1636</v>
      </c>
      <c r="G37" s="30">
        <v>1.87</v>
      </c>
      <c r="H37" s="30">
        <v>89.74</v>
      </c>
      <c r="I37" s="332">
        <f t="shared" si="0"/>
        <v>47989.30481283422</v>
      </c>
      <c r="J37" s="332"/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32" t="s">
        <v>1637</v>
      </c>
      <c r="G38" s="30">
        <v>1.49</v>
      </c>
      <c r="H38" s="30">
        <v>98.13</v>
      </c>
      <c r="I38" s="332">
        <f t="shared" si="0"/>
        <v>65859.060402684569</v>
      </c>
      <c r="J38" s="332"/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32" t="s">
        <v>1659</v>
      </c>
      <c r="G39" s="30">
        <v>2.35</v>
      </c>
      <c r="H39" s="30">
        <v>112.78</v>
      </c>
      <c r="I39" s="332">
        <f t="shared" si="0"/>
        <v>47991.48936170213</v>
      </c>
      <c r="J39" s="332"/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32" t="s">
        <v>682</v>
      </c>
      <c r="G40" s="30">
        <v>1.33</v>
      </c>
      <c r="H40" s="30">
        <v>87.59</v>
      </c>
      <c r="I40" s="332">
        <f t="shared" si="0"/>
        <v>65857.142857142855</v>
      </c>
      <c r="J40" s="332"/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32" t="s">
        <v>683</v>
      </c>
      <c r="G41" s="30">
        <v>1.64</v>
      </c>
      <c r="H41" s="30">
        <v>108.01</v>
      </c>
      <c r="I41" s="332">
        <f t="shared" si="0"/>
        <v>65859.756097560996</v>
      </c>
      <c r="J41" s="332"/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32" t="s">
        <v>1638</v>
      </c>
      <c r="G42" s="30">
        <v>1.1499999999999999</v>
      </c>
      <c r="H42" s="30">
        <v>75.739999999999995</v>
      </c>
      <c r="I42" s="332">
        <f t="shared" si="0"/>
        <v>65860.869565217392</v>
      </c>
      <c r="J42" s="332"/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  <c r="F43" s="32" t="s">
        <v>684</v>
      </c>
      <c r="G43" s="30">
        <v>2.81</v>
      </c>
      <c r="H43" s="30">
        <v>151.69999999999999</v>
      </c>
      <c r="I43" s="332">
        <f t="shared" si="0"/>
        <v>53985.765124555161</v>
      </c>
      <c r="J43" s="332"/>
      <c r="K43" s="5" t="s">
        <v>1056</v>
      </c>
    </row>
    <row r="44" spans="1:11" ht="18.75" x14ac:dyDescent="0.3">
      <c r="A44" s="2"/>
      <c r="B44" s="116"/>
      <c r="C44" s="117"/>
      <c r="D44" s="118"/>
      <c r="E44" s="2"/>
      <c r="F44" s="32" t="s">
        <v>685</v>
      </c>
      <c r="G44" s="30">
        <v>3.87</v>
      </c>
      <c r="H44" s="30">
        <v>185.72</v>
      </c>
      <c r="I44" s="332">
        <f t="shared" si="0"/>
        <v>47989.664082687334</v>
      </c>
      <c r="J44" s="332"/>
      <c r="K44" s="5" t="s">
        <v>1056</v>
      </c>
    </row>
    <row r="45" spans="1:11" ht="18.75" x14ac:dyDescent="0.3">
      <c r="A45" s="2"/>
      <c r="B45" s="108" t="s">
        <v>29</v>
      </c>
      <c r="C45" s="108"/>
      <c r="D45" s="108"/>
      <c r="E45" s="2"/>
      <c r="F45" s="32" t="s">
        <v>1403</v>
      </c>
      <c r="G45" s="30">
        <v>1.48</v>
      </c>
      <c r="H45" s="30">
        <v>97.47</v>
      </c>
      <c r="I45" s="332">
        <f t="shared" si="0"/>
        <v>65858.108108108107</v>
      </c>
      <c r="J45" s="332"/>
      <c r="K45" s="5" t="s">
        <v>1056</v>
      </c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32" t="s">
        <v>1639</v>
      </c>
      <c r="G46" s="30">
        <v>1.78</v>
      </c>
      <c r="H46" s="30">
        <v>117.23</v>
      </c>
      <c r="I46" s="332">
        <f t="shared" si="0"/>
        <v>65859.550561797761</v>
      </c>
      <c r="J46" s="332"/>
      <c r="K46" s="5" t="s">
        <v>1056</v>
      </c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32" t="s">
        <v>686</v>
      </c>
      <c r="G47" s="30">
        <v>1.48</v>
      </c>
      <c r="H47" s="30">
        <v>97.47</v>
      </c>
      <c r="I47" s="332">
        <f t="shared" si="0"/>
        <v>65858.108108108107</v>
      </c>
      <c r="J47" s="332"/>
      <c r="K47" s="5" t="s">
        <v>1056</v>
      </c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32" t="s">
        <v>687</v>
      </c>
      <c r="G48" s="30">
        <v>1.85</v>
      </c>
      <c r="H48" s="30">
        <v>121.84</v>
      </c>
      <c r="I48" s="332">
        <f t="shared" si="0"/>
        <v>65859.459459459453</v>
      </c>
      <c r="J48" s="332"/>
      <c r="K48" s="5" t="s">
        <v>1056</v>
      </c>
    </row>
    <row r="49" spans="1:11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32" t="s">
        <v>688</v>
      </c>
      <c r="G49" s="30">
        <v>3.01</v>
      </c>
      <c r="H49" s="30">
        <v>144.44999999999999</v>
      </c>
      <c r="I49" s="332">
        <f t="shared" si="0"/>
        <v>47990.033222591366</v>
      </c>
      <c r="J49" s="332"/>
      <c r="K49" s="5" t="s">
        <v>1056</v>
      </c>
    </row>
    <row r="50" spans="1:11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32" t="s">
        <v>1580</v>
      </c>
      <c r="G50" s="30">
        <v>3.6</v>
      </c>
      <c r="H50" s="30">
        <v>172.76</v>
      </c>
      <c r="I50" s="332">
        <f t="shared" si="0"/>
        <v>47988.888888888891</v>
      </c>
      <c r="J50" s="332"/>
      <c r="K50" s="5" t="s">
        <v>1056</v>
      </c>
    </row>
    <row r="51" spans="1:11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32" t="s">
        <v>689</v>
      </c>
      <c r="G51" s="30">
        <v>3.36</v>
      </c>
      <c r="H51" s="30">
        <v>161.25</v>
      </c>
      <c r="I51" s="332">
        <f t="shared" si="0"/>
        <v>47991.071428571428</v>
      </c>
      <c r="J51" s="332"/>
      <c r="K51" s="5" t="s">
        <v>1056</v>
      </c>
    </row>
    <row r="52" spans="1:11" ht="18.75" x14ac:dyDescent="0.3">
      <c r="A52" s="2"/>
      <c r="B52" s="116"/>
      <c r="C52" s="117"/>
      <c r="D52" s="118"/>
      <c r="E52" s="2"/>
      <c r="F52" s="32" t="s">
        <v>690</v>
      </c>
      <c r="G52" s="30">
        <v>3.74</v>
      </c>
      <c r="H52" s="30">
        <v>179.48</v>
      </c>
      <c r="I52" s="332">
        <f t="shared" si="0"/>
        <v>47989.30481283422</v>
      </c>
      <c r="J52" s="332"/>
      <c r="K52" s="5" t="s">
        <v>1056</v>
      </c>
    </row>
    <row r="53" spans="1:11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32" t="s">
        <v>691</v>
      </c>
      <c r="G53" s="30">
        <v>4</v>
      </c>
      <c r="H53" s="30">
        <v>191.96</v>
      </c>
      <c r="I53" s="332">
        <f t="shared" si="0"/>
        <v>47990</v>
      </c>
      <c r="J53" s="332"/>
      <c r="K53" s="5" t="s">
        <v>1056</v>
      </c>
    </row>
    <row r="54" spans="1:11" ht="18.75" x14ac:dyDescent="0.3">
      <c r="A54" s="2"/>
      <c r="B54" s="102" t="s">
        <v>1028</v>
      </c>
      <c r="C54" s="102"/>
      <c r="D54" s="102"/>
      <c r="E54" s="2"/>
      <c r="F54" s="32" t="s">
        <v>692</v>
      </c>
      <c r="G54" s="30">
        <v>4.88</v>
      </c>
      <c r="H54" s="30">
        <v>258.58999999999997</v>
      </c>
      <c r="I54" s="332">
        <f t="shared" si="0"/>
        <v>52989.754098360652</v>
      </c>
      <c r="J54" s="332"/>
      <c r="K54" s="5" t="s">
        <v>1056</v>
      </c>
    </row>
    <row r="55" spans="1:11" ht="18.75" x14ac:dyDescent="0.3">
      <c r="A55" s="2"/>
      <c r="B55" s="102" t="s">
        <v>986</v>
      </c>
      <c r="C55" s="102"/>
      <c r="D55" s="102"/>
      <c r="E55" s="2"/>
      <c r="F55" s="32" t="s">
        <v>693</v>
      </c>
      <c r="G55" s="30">
        <v>5.28</v>
      </c>
      <c r="H55" s="30">
        <v>253.39</v>
      </c>
      <c r="I55" s="332">
        <f t="shared" si="0"/>
        <v>47990.530303030297</v>
      </c>
      <c r="J55" s="332"/>
      <c r="K55" s="5" t="s">
        <v>1056</v>
      </c>
    </row>
    <row r="56" spans="1:11" ht="18.75" x14ac:dyDescent="0.3">
      <c r="A56" s="2"/>
      <c r="B56" s="116"/>
      <c r="C56" s="117"/>
      <c r="D56" s="118"/>
      <c r="E56" s="2"/>
      <c r="F56" s="32" t="s">
        <v>694</v>
      </c>
      <c r="G56" s="30">
        <v>2.16</v>
      </c>
      <c r="H56" s="30">
        <v>142.26</v>
      </c>
      <c r="I56" s="332">
        <f t="shared" si="0"/>
        <v>65861.111111111095</v>
      </c>
      <c r="J56" s="332"/>
      <c r="K56" s="5" t="s">
        <v>1056</v>
      </c>
    </row>
    <row r="57" spans="1:11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32" t="s">
        <v>1603</v>
      </c>
      <c r="G57" s="30">
        <v>3.37</v>
      </c>
      <c r="H57" s="30">
        <v>169.95</v>
      </c>
      <c r="I57" s="332">
        <f t="shared" si="0"/>
        <v>50430.267062314531</v>
      </c>
      <c r="J57" s="332"/>
      <c r="K57" s="5" t="s">
        <v>1056</v>
      </c>
    </row>
    <row r="58" spans="1:11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32" t="s">
        <v>695</v>
      </c>
      <c r="G58" s="30">
        <v>5.4</v>
      </c>
      <c r="H58" s="30">
        <v>259.14999999999998</v>
      </c>
      <c r="I58" s="332">
        <f t="shared" si="0"/>
        <v>47990.74074074073</v>
      </c>
      <c r="J58" s="332"/>
      <c r="K58" s="5" t="s">
        <v>1056</v>
      </c>
    </row>
    <row r="59" spans="1:11" ht="18.75" x14ac:dyDescent="0.3">
      <c r="A59" s="2"/>
      <c r="B59" s="102" t="s">
        <v>165</v>
      </c>
      <c r="C59" s="102" t="s">
        <v>2</v>
      </c>
      <c r="D59" s="102" t="s">
        <v>2</v>
      </c>
      <c r="E59" s="2"/>
      <c r="F59" s="32" t="s">
        <v>696</v>
      </c>
      <c r="G59" s="30">
        <v>6.26</v>
      </c>
      <c r="H59" s="30">
        <v>300.42</v>
      </c>
      <c r="I59" s="332">
        <f t="shared" si="0"/>
        <v>47990.415335463258</v>
      </c>
      <c r="J59" s="332"/>
      <c r="K59" s="5" t="s">
        <v>1056</v>
      </c>
    </row>
    <row r="60" spans="1:11" ht="18.75" x14ac:dyDescent="0.3">
      <c r="A60" s="2"/>
      <c r="B60" s="102" t="s">
        <v>1030</v>
      </c>
      <c r="C60" s="102" t="s">
        <v>3</v>
      </c>
      <c r="D60" s="102" t="s">
        <v>3</v>
      </c>
      <c r="E60" s="2"/>
      <c r="F60" s="32" t="s">
        <v>697</v>
      </c>
      <c r="G60" s="30">
        <v>7.1</v>
      </c>
      <c r="H60" s="30">
        <v>340.73</v>
      </c>
      <c r="I60" s="332">
        <f>H60/G60*1000</f>
        <v>47990.140845070426</v>
      </c>
      <c r="J60" s="332"/>
      <c r="K60" s="5" t="s">
        <v>1056</v>
      </c>
    </row>
    <row r="61" spans="1:11" ht="18.75" x14ac:dyDescent="0.3">
      <c r="A61" s="2"/>
      <c r="B61" s="102" t="s">
        <v>1069</v>
      </c>
      <c r="C61" s="102" t="s">
        <v>4</v>
      </c>
      <c r="D61" s="102" t="s">
        <v>4</v>
      </c>
      <c r="E61" s="2"/>
      <c r="F61" s="32" t="s">
        <v>698</v>
      </c>
      <c r="G61" s="30">
        <v>6.36</v>
      </c>
      <c r="H61" s="30">
        <v>305.22000000000003</v>
      </c>
      <c r="I61" s="332">
        <f t="shared" si="0"/>
        <v>47990.566037735851</v>
      </c>
      <c r="J61" s="332"/>
      <c r="K61" s="5" t="s">
        <v>1056</v>
      </c>
    </row>
    <row r="62" spans="1:11" ht="18.75" x14ac:dyDescent="0.3">
      <c r="A62" s="2"/>
      <c r="B62" s="102" t="s">
        <v>5</v>
      </c>
      <c r="C62" s="102" t="s">
        <v>5</v>
      </c>
      <c r="D62" s="102" t="s">
        <v>5</v>
      </c>
      <c r="E62" s="2"/>
      <c r="F62" s="32" t="s">
        <v>699</v>
      </c>
      <c r="G62" s="30">
        <v>7.38</v>
      </c>
      <c r="H62" s="30">
        <v>405.83</v>
      </c>
      <c r="I62" s="332">
        <f t="shared" si="0"/>
        <v>54990.514905149052</v>
      </c>
      <c r="J62" s="332"/>
      <c r="K62" s="5" t="s">
        <v>1056</v>
      </c>
    </row>
    <row r="63" spans="1:11" ht="18.75" x14ac:dyDescent="0.3">
      <c r="A63" s="2"/>
      <c r="B63" s="102" t="s">
        <v>1077</v>
      </c>
      <c r="C63" s="102" t="s">
        <v>17</v>
      </c>
      <c r="D63" s="102" t="s">
        <v>17</v>
      </c>
      <c r="E63" s="2"/>
      <c r="F63" s="32" t="s">
        <v>700</v>
      </c>
      <c r="G63" s="30">
        <v>8.3800000000000008</v>
      </c>
      <c r="H63" s="30">
        <v>402.16</v>
      </c>
      <c r="I63" s="332">
        <f t="shared" si="0"/>
        <v>47990.45346062052</v>
      </c>
      <c r="J63" s="332"/>
      <c r="K63" s="5" t="s">
        <v>1056</v>
      </c>
    </row>
    <row r="64" spans="1:11" ht="18.75" x14ac:dyDescent="0.3">
      <c r="A64" s="2"/>
      <c r="B64" s="102" t="s">
        <v>253</v>
      </c>
      <c r="C64" s="102"/>
      <c r="D64" s="102"/>
      <c r="E64" s="2"/>
      <c r="F64" s="32" t="s">
        <v>1599</v>
      </c>
      <c r="G64" s="30">
        <v>6.31</v>
      </c>
      <c r="H64" s="30">
        <v>302.82</v>
      </c>
      <c r="I64" s="332">
        <f t="shared" si="0"/>
        <v>47990.491283676703</v>
      </c>
      <c r="J64" s="332"/>
      <c r="K64" s="5" t="s">
        <v>1056</v>
      </c>
    </row>
    <row r="65" spans="1:11" ht="18.75" x14ac:dyDescent="0.3">
      <c r="A65" s="2"/>
      <c r="B65" s="102" t="s">
        <v>1070</v>
      </c>
      <c r="C65" s="102" t="s">
        <v>6</v>
      </c>
      <c r="D65" s="102" t="s">
        <v>6</v>
      </c>
      <c r="E65" s="2"/>
      <c r="F65" s="32" t="s">
        <v>701</v>
      </c>
      <c r="G65" s="30">
        <v>7.32</v>
      </c>
      <c r="H65" s="30">
        <v>409.85</v>
      </c>
      <c r="I65" s="332">
        <f t="shared" si="0"/>
        <v>55990.437158469947</v>
      </c>
      <c r="J65" s="332"/>
      <c r="K65" s="5" t="s">
        <v>1056</v>
      </c>
    </row>
    <row r="66" spans="1:11" ht="18.75" x14ac:dyDescent="0.3">
      <c r="A66" s="2"/>
      <c r="B66" s="102" t="s">
        <v>7</v>
      </c>
      <c r="C66" s="102" t="s">
        <v>7</v>
      </c>
      <c r="D66" s="102" t="s">
        <v>7</v>
      </c>
      <c r="E66" s="2"/>
      <c r="F66" s="32" t="s">
        <v>702</v>
      </c>
      <c r="G66" s="30">
        <v>8.5</v>
      </c>
      <c r="H66" s="30">
        <v>407.92</v>
      </c>
      <c r="I66" s="332">
        <f t="shared" si="0"/>
        <v>47990.588235294119</v>
      </c>
      <c r="J66" s="332"/>
      <c r="K66" s="5" t="s">
        <v>1056</v>
      </c>
    </row>
    <row r="67" spans="1:11" ht="18.75" x14ac:dyDescent="0.3">
      <c r="A67" s="2"/>
      <c r="B67" s="102" t="s">
        <v>1072</v>
      </c>
      <c r="C67" s="102" t="s">
        <v>9</v>
      </c>
      <c r="D67" s="102" t="s">
        <v>9</v>
      </c>
      <c r="E67" s="2"/>
      <c r="F67" s="32" t="s">
        <v>703</v>
      </c>
      <c r="G67" s="30">
        <v>9.67</v>
      </c>
      <c r="H67" s="30">
        <v>464.06</v>
      </c>
      <c r="I67" s="332">
        <f t="shared" si="0"/>
        <v>47989.658738366081</v>
      </c>
      <c r="J67" s="332"/>
      <c r="K67" s="5" t="s">
        <v>1056</v>
      </c>
    </row>
    <row r="68" spans="1:11" ht="18.75" x14ac:dyDescent="0.3">
      <c r="A68" s="2"/>
      <c r="B68" s="102" t="s">
        <v>1073</v>
      </c>
      <c r="C68" s="102" t="s">
        <v>10</v>
      </c>
      <c r="D68" s="102" t="s">
        <v>10</v>
      </c>
      <c r="E68" s="2"/>
      <c r="F68" s="32" t="s">
        <v>704</v>
      </c>
      <c r="G68" s="30">
        <v>7.77</v>
      </c>
      <c r="H68" s="30">
        <v>372.88</v>
      </c>
      <c r="I68" s="332">
        <f t="shared" si="0"/>
        <v>47989.703989703987</v>
      </c>
      <c r="J68" s="332"/>
      <c r="K68" s="5" t="s">
        <v>1056</v>
      </c>
    </row>
    <row r="69" spans="1:11" ht="18.75" x14ac:dyDescent="0.3">
      <c r="A69" s="2"/>
      <c r="B69" s="102" t="s">
        <v>1074</v>
      </c>
      <c r="C69" s="102" t="s">
        <v>11</v>
      </c>
      <c r="D69" s="102" t="s">
        <v>11</v>
      </c>
      <c r="E69" s="2"/>
      <c r="F69" s="32" t="s">
        <v>705</v>
      </c>
      <c r="G69" s="30">
        <v>9.02</v>
      </c>
      <c r="H69" s="30">
        <v>480.62</v>
      </c>
      <c r="I69" s="332">
        <f t="shared" si="0"/>
        <v>53283.813747228385</v>
      </c>
      <c r="J69" s="332"/>
      <c r="K69" s="5" t="s">
        <v>1056</v>
      </c>
    </row>
    <row r="70" spans="1:11" ht="18.75" x14ac:dyDescent="0.3">
      <c r="A70" s="2"/>
      <c r="B70" s="102" t="s">
        <v>12</v>
      </c>
      <c r="C70" s="102" t="s">
        <v>12</v>
      </c>
      <c r="D70" s="102" t="s">
        <v>12</v>
      </c>
      <c r="E70" s="2"/>
      <c r="F70" s="32" t="s">
        <v>706</v>
      </c>
      <c r="G70" s="30">
        <v>10.77</v>
      </c>
      <c r="H70" s="30">
        <v>516.85</v>
      </c>
      <c r="I70" s="332">
        <f t="shared" si="0"/>
        <v>47989.786443825447</v>
      </c>
      <c r="J70" s="332"/>
      <c r="K70" s="5" t="s">
        <v>1056</v>
      </c>
    </row>
    <row r="71" spans="1:11" ht="18.75" x14ac:dyDescent="0.3">
      <c r="A71" s="2"/>
      <c r="B71" s="102" t="s">
        <v>13</v>
      </c>
      <c r="C71" s="102" t="s">
        <v>13</v>
      </c>
      <c r="D71" s="102" t="s">
        <v>13</v>
      </c>
      <c r="E71" s="2"/>
      <c r="F71" s="32" t="s">
        <v>1382</v>
      </c>
      <c r="G71" s="30">
        <v>11.76</v>
      </c>
      <c r="H71" s="30">
        <v>564.36</v>
      </c>
      <c r="I71" s="332">
        <f t="shared" ref="I71:I108" si="1">H71/G71*1000</f>
        <v>47989.795918367352</v>
      </c>
      <c r="J71" s="332"/>
      <c r="K71" s="5" t="s">
        <v>1056</v>
      </c>
    </row>
    <row r="72" spans="1:11" ht="18.75" x14ac:dyDescent="0.3">
      <c r="A72" s="2"/>
      <c r="B72" s="102" t="s">
        <v>1075</v>
      </c>
      <c r="C72" s="102" t="s">
        <v>14</v>
      </c>
      <c r="D72" s="102" t="s">
        <v>14</v>
      </c>
      <c r="E72" s="2"/>
      <c r="F72" s="32" t="s">
        <v>1630</v>
      </c>
      <c r="G72" s="30">
        <v>12.6</v>
      </c>
      <c r="H72" s="30">
        <v>604.66999999999996</v>
      </c>
      <c r="I72" s="332">
        <f t="shared" si="1"/>
        <v>47989.682539682537</v>
      </c>
      <c r="J72" s="332"/>
      <c r="K72" s="5" t="s">
        <v>1056</v>
      </c>
    </row>
    <row r="73" spans="1:11" ht="18.75" x14ac:dyDescent="0.3">
      <c r="A73" s="2"/>
      <c r="B73" s="102" t="s">
        <v>15</v>
      </c>
      <c r="C73" s="102" t="s">
        <v>15</v>
      </c>
      <c r="D73" s="102" t="s">
        <v>15</v>
      </c>
      <c r="E73" s="2"/>
      <c r="F73" s="32" t="s">
        <v>707</v>
      </c>
      <c r="G73" s="30">
        <v>15.1</v>
      </c>
      <c r="H73" s="30">
        <v>724.65</v>
      </c>
      <c r="I73" s="332">
        <f t="shared" si="1"/>
        <v>47990.066225165567</v>
      </c>
      <c r="J73" s="332"/>
      <c r="K73" s="5" t="s">
        <v>1056</v>
      </c>
    </row>
    <row r="74" spans="1:11" ht="18.75" x14ac:dyDescent="0.3">
      <c r="A74" s="2"/>
      <c r="B74" s="102" t="s">
        <v>166</v>
      </c>
      <c r="C74" s="102"/>
      <c r="D74" s="102"/>
      <c r="E74" s="2"/>
      <c r="F74" s="32" t="s">
        <v>708</v>
      </c>
      <c r="G74" s="30">
        <v>8.1999999999999993</v>
      </c>
      <c r="H74" s="30">
        <v>393.52</v>
      </c>
      <c r="I74" s="332">
        <f t="shared" si="1"/>
        <v>47990.243902439026</v>
      </c>
      <c r="J74" s="332"/>
      <c r="K74" s="5" t="s">
        <v>1056</v>
      </c>
    </row>
    <row r="75" spans="1:11" ht="18.75" x14ac:dyDescent="0.3">
      <c r="A75" s="2"/>
      <c r="B75" s="102" t="s">
        <v>167</v>
      </c>
      <c r="C75" s="102"/>
      <c r="D75" s="102"/>
      <c r="E75" s="2"/>
      <c r="F75" s="32" t="s">
        <v>709</v>
      </c>
      <c r="G75" s="30">
        <v>9.5399999999999991</v>
      </c>
      <c r="H75" s="30">
        <v>457.82</v>
      </c>
      <c r="I75" s="332">
        <f t="shared" si="1"/>
        <v>47989.517819706496</v>
      </c>
      <c r="J75" s="332"/>
      <c r="K75" s="5" t="s">
        <v>1056</v>
      </c>
    </row>
    <row r="76" spans="1:11" ht="18.75" x14ac:dyDescent="0.3">
      <c r="A76" s="2"/>
      <c r="B76" s="102" t="s">
        <v>1076</v>
      </c>
      <c r="C76" s="102" t="s">
        <v>16</v>
      </c>
      <c r="D76" s="102" t="s">
        <v>16</v>
      </c>
      <c r="E76" s="2"/>
      <c r="F76" s="32" t="s">
        <v>710</v>
      </c>
      <c r="G76" s="30">
        <v>10.85</v>
      </c>
      <c r="H76" s="30">
        <v>520.69000000000005</v>
      </c>
      <c r="I76" s="332">
        <f t="shared" si="1"/>
        <v>47989.861751152079</v>
      </c>
      <c r="J76" s="332"/>
      <c r="K76" s="5" t="s">
        <v>1056</v>
      </c>
    </row>
    <row r="77" spans="1:11" ht="18.75" x14ac:dyDescent="0.3">
      <c r="A77" s="2"/>
      <c r="B77" s="110"/>
      <c r="C77" s="110"/>
      <c r="D77" s="110"/>
      <c r="E77" s="2"/>
      <c r="F77" s="32" t="s">
        <v>711</v>
      </c>
      <c r="G77" s="30">
        <v>9.17</v>
      </c>
      <c r="H77" s="30">
        <v>445.2</v>
      </c>
      <c r="I77" s="332">
        <f t="shared" si="1"/>
        <v>48549.618320610687</v>
      </c>
      <c r="J77" s="332"/>
      <c r="K77" s="5" t="s">
        <v>1056</v>
      </c>
    </row>
    <row r="78" spans="1:11" ht="18.75" x14ac:dyDescent="0.3">
      <c r="A78" s="2"/>
      <c r="B78" s="108" t="s">
        <v>1099</v>
      </c>
      <c r="C78" s="108"/>
      <c r="D78" s="108"/>
      <c r="E78" s="2"/>
      <c r="F78" s="32" t="s">
        <v>712</v>
      </c>
      <c r="G78" s="30">
        <v>10.66</v>
      </c>
      <c r="H78" s="30">
        <v>517.54</v>
      </c>
      <c r="I78" s="332">
        <f t="shared" si="1"/>
        <v>48549.718574108818</v>
      </c>
      <c r="J78" s="332"/>
      <c r="K78" s="5" t="s">
        <v>1056</v>
      </c>
    </row>
    <row r="79" spans="1:11" ht="15.75" x14ac:dyDescent="0.25">
      <c r="B79" s="99" t="s">
        <v>48</v>
      </c>
      <c r="C79" s="100"/>
      <c r="D79" s="101"/>
      <c r="F79" s="32" t="s">
        <v>713</v>
      </c>
      <c r="G79" s="30">
        <v>12.13</v>
      </c>
      <c r="H79" s="30">
        <v>588.91</v>
      </c>
      <c r="I79" s="332">
        <f t="shared" si="1"/>
        <v>48549.87633965374</v>
      </c>
      <c r="J79" s="332"/>
      <c r="K79" s="5" t="s">
        <v>1056</v>
      </c>
    </row>
    <row r="80" spans="1:11" ht="15.75" x14ac:dyDescent="0.25">
      <c r="B80" s="99" t="s">
        <v>1101</v>
      </c>
      <c r="C80" s="100"/>
      <c r="D80" s="101"/>
      <c r="F80" s="32" t="s">
        <v>714</v>
      </c>
      <c r="G80" s="30">
        <v>15.04</v>
      </c>
      <c r="H80" s="30">
        <v>730.19</v>
      </c>
      <c r="I80" s="332">
        <f t="shared" si="1"/>
        <v>48549.867021276601</v>
      </c>
      <c r="J80" s="332"/>
      <c r="K80" s="5" t="s">
        <v>1056</v>
      </c>
    </row>
    <row r="81" spans="2:11" ht="15.75" x14ac:dyDescent="0.25">
      <c r="B81" s="99" t="s">
        <v>49</v>
      </c>
      <c r="C81" s="100"/>
      <c r="D81" s="101"/>
      <c r="F81" s="32" t="s">
        <v>715</v>
      </c>
      <c r="G81" s="30">
        <v>9.6199999999999992</v>
      </c>
      <c r="H81" s="30">
        <v>467.05</v>
      </c>
      <c r="I81" s="332">
        <f t="shared" si="1"/>
        <v>48549.896049896059</v>
      </c>
      <c r="J81" s="332"/>
      <c r="K81" s="5" t="s">
        <v>1056</v>
      </c>
    </row>
    <row r="82" spans="2:11" x14ac:dyDescent="0.25">
      <c r="F82" s="32" t="s">
        <v>716</v>
      </c>
      <c r="G82" s="30">
        <v>12.73</v>
      </c>
      <c r="H82" s="30">
        <v>618.04</v>
      </c>
      <c r="I82" s="332">
        <f t="shared" si="1"/>
        <v>48549.882168106829</v>
      </c>
      <c r="J82" s="332"/>
      <c r="K82" s="5" t="s">
        <v>1056</v>
      </c>
    </row>
    <row r="83" spans="2:11" x14ac:dyDescent="0.25">
      <c r="F83" s="32" t="s">
        <v>1404</v>
      </c>
      <c r="G83" s="30">
        <v>14.5</v>
      </c>
      <c r="H83" s="30">
        <v>703.98</v>
      </c>
      <c r="I83" s="332">
        <f t="shared" si="1"/>
        <v>48550.34482758621</v>
      </c>
      <c r="J83" s="332"/>
      <c r="K83" s="5" t="s">
        <v>1056</v>
      </c>
    </row>
    <row r="84" spans="2:11" x14ac:dyDescent="0.25">
      <c r="F84" s="32" t="s">
        <v>717</v>
      </c>
      <c r="G84" s="30">
        <v>15.78</v>
      </c>
      <c r="H84" s="30">
        <v>766.12</v>
      </c>
      <c r="I84" s="332">
        <f t="shared" si="1"/>
        <v>48550.063371356155</v>
      </c>
      <c r="J84" s="332"/>
      <c r="K84" s="5" t="s">
        <v>1056</v>
      </c>
    </row>
    <row r="85" spans="2:11" x14ac:dyDescent="0.25">
      <c r="F85" s="32" t="s">
        <v>718</v>
      </c>
      <c r="G85" s="30">
        <v>13.03</v>
      </c>
      <c r="H85" s="30">
        <v>632.61</v>
      </c>
      <c r="I85" s="332">
        <f t="shared" si="1"/>
        <v>48550.268610897932</v>
      </c>
      <c r="J85" s="332"/>
      <c r="K85" s="5" t="s">
        <v>1056</v>
      </c>
    </row>
    <row r="86" spans="2:11" x14ac:dyDescent="0.25">
      <c r="F86" s="32" t="s">
        <v>719</v>
      </c>
      <c r="G86" s="30">
        <v>13.42</v>
      </c>
      <c r="H86" s="30">
        <v>651.54</v>
      </c>
      <c r="I86" s="332">
        <f t="shared" si="1"/>
        <v>48549.925484351712</v>
      </c>
      <c r="J86" s="332"/>
      <c r="K86" s="5" t="s">
        <v>1056</v>
      </c>
    </row>
    <row r="87" spans="2:11" x14ac:dyDescent="0.25">
      <c r="F87" s="32" t="s">
        <v>720</v>
      </c>
      <c r="G87" s="30">
        <v>15.29</v>
      </c>
      <c r="H87" s="30">
        <v>742.33</v>
      </c>
      <c r="I87" s="332">
        <f t="shared" si="1"/>
        <v>48550.032701111842</v>
      </c>
      <c r="J87" s="332"/>
      <c r="K87" s="5" t="s">
        <v>1056</v>
      </c>
    </row>
    <row r="88" spans="2:11" x14ac:dyDescent="0.25">
      <c r="F88" s="32" t="s">
        <v>721</v>
      </c>
      <c r="G88" s="30">
        <v>17.149999999999999</v>
      </c>
      <c r="H88" s="30">
        <v>992.78</v>
      </c>
      <c r="I88" s="332">
        <f t="shared" si="1"/>
        <v>57888.046647230323</v>
      </c>
      <c r="J88" s="332"/>
      <c r="K88" s="5" t="s">
        <v>1056</v>
      </c>
    </row>
    <row r="89" spans="2:11" x14ac:dyDescent="0.25">
      <c r="F89" s="32" t="s">
        <v>722</v>
      </c>
      <c r="G89" s="30">
        <v>18.98</v>
      </c>
      <c r="H89" s="30">
        <v>921.48</v>
      </c>
      <c r="I89" s="332">
        <f t="shared" si="1"/>
        <v>48550.052687038988</v>
      </c>
      <c r="J89" s="332"/>
      <c r="K89" s="5" t="s">
        <v>1056</v>
      </c>
    </row>
    <row r="90" spans="2:11" x14ac:dyDescent="0.25">
      <c r="F90" s="32" t="s">
        <v>723</v>
      </c>
      <c r="G90" s="30">
        <v>22.7</v>
      </c>
      <c r="H90" s="30">
        <v>1102.0899999999999</v>
      </c>
      <c r="I90" s="332">
        <f t="shared" si="1"/>
        <v>48550.220264317177</v>
      </c>
      <c r="J90" s="332"/>
      <c r="K90" s="5" t="s">
        <v>1056</v>
      </c>
    </row>
    <row r="91" spans="2:11" x14ac:dyDescent="0.25">
      <c r="F91" s="32" t="s">
        <v>1383</v>
      </c>
      <c r="G91" s="30">
        <v>29.8</v>
      </c>
      <c r="H91" s="30">
        <v>1446.79</v>
      </c>
      <c r="I91" s="332">
        <f t="shared" si="1"/>
        <v>48550</v>
      </c>
      <c r="J91" s="332"/>
      <c r="K91" s="5" t="s">
        <v>1056</v>
      </c>
    </row>
    <row r="92" spans="2:11" x14ac:dyDescent="0.25">
      <c r="F92" s="32" t="s">
        <v>724</v>
      </c>
      <c r="G92" s="30">
        <v>16.18</v>
      </c>
      <c r="H92" s="30">
        <v>785.54</v>
      </c>
      <c r="I92" s="332">
        <f t="shared" si="1"/>
        <v>48550.061804697158</v>
      </c>
      <c r="J92" s="332"/>
      <c r="K92" s="5" t="s">
        <v>1056</v>
      </c>
    </row>
    <row r="93" spans="2:11" x14ac:dyDescent="0.25">
      <c r="F93" s="32" t="s">
        <v>725</v>
      </c>
      <c r="G93" s="30">
        <v>21.9</v>
      </c>
      <c r="H93" s="30">
        <v>1072.6600000000001</v>
      </c>
      <c r="I93" s="332">
        <f t="shared" si="1"/>
        <v>48979.908675799095</v>
      </c>
      <c r="J93" s="332"/>
      <c r="K93" s="5" t="s">
        <v>1056</v>
      </c>
    </row>
    <row r="94" spans="2:11" x14ac:dyDescent="0.25">
      <c r="F94" s="32" t="s">
        <v>726</v>
      </c>
      <c r="G94" s="30">
        <v>24.2</v>
      </c>
      <c r="H94" s="30">
        <v>1185.32</v>
      </c>
      <c r="I94" s="332">
        <f t="shared" si="1"/>
        <v>48980.165289256198</v>
      </c>
      <c r="J94" s="332"/>
      <c r="K94" s="5" t="s">
        <v>1056</v>
      </c>
    </row>
    <row r="95" spans="2:11" x14ac:dyDescent="0.25">
      <c r="F95" s="32" t="s">
        <v>727</v>
      </c>
      <c r="G95" s="30">
        <v>26.39</v>
      </c>
      <c r="H95" s="30">
        <v>1292.58</v>
      </c>
      <c r="I95" s="332">
        <f t="shared" si="1"/>
        <v>48979.916635089045</v>
      </c>
      <c r="J95" s="332"/>
      <c r="K95" s="5" t="s">
        <v>1056</v>
      </c>
    </row>
    <row r="96" spans="2:11" x14ac:dyDescent="0.25">
      <c r="F96" s="32" t="s">
        <v>728</v>
      </c>
      <c r="G96" s="30">
        <v>31.52</v>
      </c>
      <c r="H96" s="30">
        <v>1543.85</v>
      </c>
      <c r="I96" s="332">
        <f t="shared" si="1"/>
        <v>48980.012690355332</v>
      </c>
      <c r="J96" s="332"/>
      <c r="K96" s="5" t="s">
        <v>1056</v>
      </c>
    </row>
    <row r="97" spans="6:11" x14ac:dyDescent="0.25">
      <c r="F97" s="32" t="s">
        <v>729</v>
      </c>
      <c r="G97" s="30">
        <v>36.6</v>
      </c>
      <c r="H97" s="30">
        <v>1800.72</v>
      </c>
      <c r="I97" s="332">
        <f t="shared" si="1"/>
        <v>49199.999999999993</v>
      </c>
      <c r="J97" s="332"/>
      <c r="K97" s="5" t="s">
        <v>1056</v>
      </c>
    </row>
    <row r="98" spans="6:11" x14ac:dyDescent="0.25">
      <c r="F98" s="32" t="s">
        <v>730</v>
      </c>
      <c r="G98" s="30">
        <v>41.63</v>
      </c>
      <c r="H98" s="30">
        <v>2048.1999999999998</v>
      </c>
      <c r="I98" s="332">
        <f t="shared" si="1"/>
        <v>49200.096084554403</v>
      </c>
      <c r="J98" s="332"/>
      <c r="K98" s="5" t="s">
        <v>1056</v>
      </c>
    </row>
    <row r="99" spans="6:11" x14ac:dyDescent="0.25">
      <c r="F99" s="32" t="s">
        <v>1534</v>
      </c>
      <c r="G99" s="30">
        <v>33.049999999999997</v>
      </c>
      <c r="H99" s="30">
        <v>1876.84</v>
      </c>
      <c r="I99" s="332">
        <f t="shared" si="1"/>
        <v>56787.897125567324</v>
      </c>
      <c r="J99" s="332"/>
      <c r="K99" s="5" t="s">
        <v>1056</v>
      </c>
    </row>
    <row r="100" spans="6:11" x14ac:dyDescent="0.25">
      <c r="F100" s="32" t="s">
        <v>731</v>
      </c>
      <c r="G100" s="30">
        <v>39.51</v>
      </c>
      <c r="H100" s="30">
        <v>2243.69</v>
      </c>
      <c r="I100" s="332">
        <f t="shared" si="1"/>
        <v>56787.901797013415</v>
      </c>
      <c r="J100" s="332"/>
      <c r="K100" s="5" t="s">
        <v>1056</v>
      </c>
    </row>
    <row r="101" spans="6:11" x14ac:dyDescent="0.25">
      <c r="F101" s="32" t="s">
        <v>732</v>
      </c>
      <c r="G101" s="30">
        <v>45.92</v>
      </c>
      <c r="H101" s="30">
        <v>2607.6999999999998</v>
      </c>
      <c r="I101" s="332">
        <f t="shared" si="1"/>
        <v>56787.891986062714</v>
      </c>
      <c r="J101" s="332"/>
      <c r="K101" s="5" t="s">
        <v>1056</v>
      </c>
    </row>
    <row r="102" spans="6:11" x14ac:dyDescent="0.25">
      <c r="F102" s="32" t="s">
        <v>733</v>
      </c>
      <c r="G102" s="30">
        <v>62.3</v>
      </c>
      <c r="H102" s="30">
        <v>3537.89</v>
      </c>
      <c r="I102" s="332">
        <f t="shared" si="1"/>
        <v>56787.961476725519</v>
      </c>
      <c r="J102" s="332"/>
      <c r="K102" s="5" t="s">
        <v>1056</v>
      </c>
    </row>
    <row r="103" spans="6:11" x14ac:dyDescent="0.25">
      <c r="F103" s="32" t="s">
        <v>734</v>
      </c>
      <c r="G103" s="30">
        <v>77.5</v>
      </c>
      <c r="H103" s="30">
        <v>4401.07</v>
      </c>
      <c r="I103" s="332">
        <f t="shared" si="1"/>
        <v>56788</v>
      </c>
      <c r="J103" s="332"/>
      <c r="K103" s="5" t="s">
        <v>1056</v>
      </c>
    </row>
    <row r="104" spans="6:11" x14ac:dyDescent="0.25">
      <c r="F104" s="32" t="s">
        <v>735</v>
      </c>
      <c r="G104" s="30">
        <v>47.8</v>
      </c>
      <c r="H104" s="30">
        <v>2714.47</v>
      </c>
      <c r="I104" s="332">
        <f t="shared" si="1"/>
        <v>56788.075313807531</v>
      </c>
      <c r="J104" s="332"/>
      <c r="K104" s="5" t="s">
        <v>1056</v>
      </c>
    </row>
    <row r="105" spans="6:11" x14ac:dyDescent="0.25">
      <c r="F105" s="32" t="s">
        <v>1535</v>
      </c>
      <c r="G105" s="30">
        <v>55.2</v>
      </c>
      <c r="H105" s="30">
        <v>3134.7</v>
      </c>
      <c r="I105" s="332">
        <f t="shared" si="1"/>
        <v>56788.043478260857</v>
      </c>
      <c r="J105" s="332"/>
      <c r="K105" s="5" t="s">
        <v>1056</v>
      </c>
    </row>
    <row r="106" spans="6:11" x14ac:dyDescent="0.25">
      <c r="F106" s="32" t="s">
        <v>736</v>
      </c>
      <c r="G106" s="30">
        <v>62.6</v>
      </c>
      <c r="H106" s="30">
        <v>3554.93</v>
      </c>
      <c r="I106" s="332">
        <f t="shared" si="1"/>
        <v>56788.019169329069</v>
      </c>
      <c r="J106" s="332"/>
      <c r="K106" s="5" t="s">
        <v>1056</v>
      </c>
    </row>
    <row r="107" spans="6:11" x14ac:dyDescent="0.25">
      <c r="F107" s="32" t="s">
        <v>737</v>
      </c>
      <c r="G107" s="30">
        <v>64</v>
      </c>
      <c r="H107" s="30">
        <v>3928.32</v>
      </c>
      <c r="I107" s="332">
        <f t="shared" si="1"/>
        <v>61380</v>
      </c>
      <c r="J107" s="332"/>
      <c r="K107" s="5" t="s">
        <v>1056</v>
      </c>
    </row>
    <row r="108" spans="6:11" x14ac:dyDescent="0.25">
      <c r="F108" s="32" t="s">
        <v>738</v>
      </c>
      <c r="G108" s="30">
        <v>103</v>
      </c>
      <c r="H108" s="30">
        <v>6322.14</v>
      </c>
      <c r="I108" s="332">
        <f t="shared" si="1"/>
        <v>61380</v>
      </c>
      <c r="J108" s="332"/>
      <c r="K108" s="5" t="s">
        <v>1056</v>
      </c>
    </row>
    <row r="109" spans="6:11" x14ac:dyDescent="0.25">
      <c r="F109" s="32" t="s">
        <v>739</v>
      </c>
      <c r="G109" s="30">
        <v>62.77</v>
      </c>
      <c r="H109" s="30">
        <v>3852.82</v>
      </c>
      <c r="I109" s="332">
        <f t="shared" ref="I109" si="2">H109/G109*1000</f>
        <v>61379.958578938982</v>
      </c>
      <c r="J109" s="332"/>
      <c r="K109" s="5" t="s">
        <v>1056</v>
      </c>
    </row>
    <row r="110" spans="6:11" x14ac:dyDescent="0.25">
      <c r="F110" s="32" t="s">
        <v>740</v>
      </c>
      <c r="G110" s="30">
        <v>83.29</v>
      </c>
      <c r="H110" s="30">
        <v>5112.34</v>
      </c>
      <c r="I110" s="332">
        <f t="shared" ref="I110" si="3">H110/G110*1000</f>
        <v>61379.997598751346</v>
      </c>
      <c r="J110" s="332"/>
      <c r="K110" s="5" t="s">
        <v>1056</v>
      </c>
    </row>
    <row r="111" spans="6:11" x14ac:dyDescent="0.25">
      <c r="F111" s="32" t="s">
        <v>741</v>
      </c>
      <c r="G111" s="30">
        <v>90</v>
      </c>
      <c r="H111" s="30">
        <v>6985.8</v>
      </c>
      <c r="I111" s="332">
        <f t="shared" ref="I111:I112" si="4">H111/G111*1000</f>
        <v>77620</v>
      </c>
      <c r="J111" s="332"/>
      <c r="K111" s="5" t="s">
        <v>1056</v>
      </c>
    </row>
    <row r="112" spans="6:11" x14ac:dyDescent="0.25">
      <c r="F112" s="32" t="s">
        <v>742</v>
      </c>
      <c r="G112" s="30">
        <v>103</v>
      </c>
      <c r="H112" s="30">
        <v>7994.86</v>
      </c>
      <c r="I112" s="332">
        <f t="shared" si="4"/>
        <v>77619.999999999985</v>
      </c>
      <c r="J112" s="332"/>
      <c r="K112" s="5" t="s">
        <v>1056</v>
      </c>
    </row>
  </sheetData>
  <mergeCells count="193">
    <mergeCell ref="B55:D55"/>
    <mergeCell ref="B56:D56"/>
    <mergeCell ref="B57:D57"/>
    <mergeCell ref="B80:D80"/>
    <mergeCell ref="B76:D76"/>
    <mergeCell ref="B77:D77"/>
    <mergeCell ref="B78:D78"/>
    <mergeCell ref="B79:D79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37:D37"/>
    <mergeCell ref="B38:D38"/>
    <mergeCell ref="B39:D39"/>
    <mergeCell ref="B71:D71"/>
    <mergeCell ref="B72:D72"/>
    <mergeCell ref="B73:D73"/>
    <mergeCell ref="B58:D58"/>
    <mergeCell ref="B59:D59"/>
    <mergeCell ref="B60:D60"/>
    <mergeCell ref="B51:D51"/>
    <mergeCell ref="B40:D40"/>
    <mergeCell ref="B41:D41"/>
    <mergeCell ref="B42:D42"/>
    <mergeCell ref="B43:D43"/>
    <mergeCell ref="B44:D44"/>
    <mergeCell ref="B45:D45"/>
    <mergeCell ref="B49:D49"/>
    <mergeCell ref="B50:D50"/>
    <mergeCell ref="B61:D61"/>
    <mergeCell ref="B62:D62"/>
    <mergeCell ref="B63:D63"/>
    <mergeCell ref="B52:D52"/>
    <mergeCell ref="B53:D53"/>
    <mergeCell ref="B54:D54"/>
    <mergeCell ref="B13:D13"/>
    <mergeCell ref="B14:D14"/>
    <mergeCell ref="B15:D15"/>
    <mergeCell ref="B28:D28"/>
    <mergeCell ref="B29:D29"/>
    <mergeCell ref="B30:D30"/>
    <mergeCell ref="B31:D31"/>
    <mergeCell ref="B32:D32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25:D25"/>
    <mergeCell ref="B26:D26"/>
    <mergeCell ref="B27:D27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M1:R1"/>
    <mergeCell ref="M2:R2"/>
    <mergeCell ref="F3:K4"/>
    <mergeCell ref="M3:R3"/>
    <mergeCell ref="M4:R4"/>
    <mergeCell ref="I6:J6"/>
    <mergeCell ref="I15:J15"/>
    <mergeCell ref="I16:J16"/>
    <mergeCell ref="I17:J17"/>
    <mergeCell ref="M5:R5"/>
    <mergeCell ref="I7:J7"/>
    <mergeCell ref="I8:J8"/>
    <mergeCell ref="I9:J9"/>
    <mergeCell ref="I10:J10"/>
    <mergeCell ref="I11:J11"/>
    <mergeCell ref="I12:J12"/>
    <mergeCell ref="I13:J13"/>
    <mergeCell ref="I5:J5"/>
    <mergeCell ref="I49:J49"/>
    <mergeCell ref="I20:J20"/>
    <mergeCell ref="I21:J21"/>
    <mergeCell ref="I22:J22"/>
    <mergeCell ref="I23:J23"/>
    <mergeCell ref="I24:J24"/>
    <mergeCell ref="I25:J25"/>
    <mergeCell ref="I14:J14"/>
    <mergeCell ref="F1:K2"/>
    <mergeCell ref="I18:J18"/>
    <mergeCell ref="I19:J19"/>
    <mergeCell ref="I26:J26"/>
    <mergeCell ref="I27:J27"/>
    <mergeCell ref="I28:J28"/>
    <mergeCell ref="I29:J29"/>
    <mergeCell ref="I30:J30"/>
    <mergeCell ref="I31:J31"/>
    <mergeCell ref="B33:D33"/>
    <mergeCell ref="B46:D46"/>
    <mergeCell ref="B47:D47"/>
    <mergeCell ref="B48:D48"/>
    <mergeCell ref="B34:D34"/>
    <mergeCell ref="B35:D35"/>
    <mergeCell ref="B36:D36"/>
    <mergeCell ref="I32:J32"/>
    <mergeCell ref="I33:J33"/>
    <mergeCell ref="I34:J34"/>
    <mergeCell ref="I35:J35"/>
    <mergeCell ref="I36:J36"/>
    <mergeCell ref="I37:J37"/>
    <mergeCell ref="I47:J47"/>
    <mergeCell ref="I48:J48"/>
    <mergeCell ref="I44:J44"/>
    <mergeCell ref="I45:J45"/>
    <mergeCell ref="I46:J46"/>
    <mergeCell ref="I38:J38"/>
    <mergeCell ref="I39:J39"/>
    <mergeCell ref="I40:J40"/>
    <mergeCell ref="I41:J41"/>
    <mergeCell ref="I42:J42"/>
    <mergeCell ref="I43:J43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56:J56"/>
    <mergeCell ref="I57:J57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B81:D81"/>
    <mergeCell ref="I104:J104"/>
    <mergeCell ref="I105:J105"/>
    <mergeCell ref="I98:J98"/>
    <mergeCell ref="I99:J99"/>
    <mergeCell ref="I100:J100"/>
    <mergeCell ref="I101:J101"/>
    <mergeCell ref="I102:J102"/>
    <mergeCell ref="I103:J103"/>
    <mergeCell ref="I92:J92"/>
    <mergeCell ref="I93:J93"/>
    <mergeCell ref="I94:J94"/>
    <mergeCell ref="I95:J95"/>
    <mergeCell ref="I96:J96"/>
    <mergeCell ref="I97:J97"/>
    <mergeCell ref="I86:J86"/>
    <mergeCell ref="I87:J87"/>
    <mergeCell ref="I89:J89"/>
    <mergeCell ref="I91:J91"/>
    <mergeCell ref="I81:J81"/>
    <mergeCell ref="I82:J82"/>
    <mergeCell ref="I83:J83"/>
    <mergeCell ref="I84:J84"/>
    <mergeCell ref="I85:J85"/>
    <mergeCell ref="I111:J111"/>
    <mergeCell ref="I112:J112"/>
    <mergeCell ref="I110:J110"/>
    <mergeCell ref="I74:J74"/>
    <mergeCell ref="I75:J75"/>
    <mergeCell ref="I76:J76"/>
    <mergeCell ref="I77:J77"/>
    <mergeCell ref="I78:J78"/>
    <mergeCell ref="I79:J79"/>
    <mergeCell ref="I108:J108"/>
    <mergeCell ref="I109:J109"/>
    <mergeCell ref="I80:J80"/>
    <mergeCell ref="I106:J106"/>
    <mergeCell ref="I107:J107"/>
    <mergeCell ref="I90:J90"/>
    <mergeCell ref="I88:J88"/>
  </mergeCells>
  <hyperlinks>
    <hyperlink ref="B7:D7" location="арматура!R1C1" display="Арматура" xr:uid="{6DFF63D9-DC7D-4457-A905-919B016CD168}"/>
    <hyperlink ref="B8:D8" location="'дріт вязальний'!A1" display="Дріт вязальний" xr:uid="{9EECCEFF-B7BB-46A3-B8DB-1C0DECDC5476}"/>
    <hyperlink ref="B9:D9" location="'дріт вр'!A1" display="Дріт ВР" xr:uid="{FDC741D9-5BB6-47D2-89F9-D779CF40E763}"/>
    <hyperlink ref="B11:D11" location="двотавр!A1" display="Двотавр" xr:uid="{BE19955D-2CE3-40D0-ABD4-BEC710F66354}"/>
    <hyperlink ref="B13:D13" location="квадрат!R1C1" display="Квадрат стальной" xr:uid="{BC039B32-5D65-4369-8882-C31E8F3AEC18}"/>
    <hyperlink ref="B15:D15" location="круг!R1C1" display="Круг стальной" xr:uid="{9ABC1081-57A7-4E1E-A43E-EC2EDCC8B049}"/>
    <hyperlink ref="B19:D19" location="лист!R1C1" display="Листы:" xr:uid="{582E01AD-5367-49DE-8646-AC5F1802682B}"/>
    <hyperlink ref="B20:D20" location="лист!A1" display="Лист сталевий" xr:uid="{7613262B-27C7-4606-9A36-05C8097C610A}"/>
    <hyperlink ref="B21:D21" location="'лист рифлений'!A1" display="Лист рифлений" xr:uid="{F5FD57B1-111E-43D4-8FEB-40FE2DEF5EAF}"/>
    <hyperlink ref="B22:D22" location="'лист пвл'!R1C1" display="Лист ПВЛ" xr:uid="{F368B61C-820D-4017-826A-536C11AEDBC2}"/>
    <hyperlink ref="B23:D23" location="'лист оцинкований'!A1" display="Лист оцинкований" xr:uid="{113851F2-F3B1-49E6-8A1F-A3E0A3BE62C7}"/>
    <hyperlink ref="B24:D24" location="'лист нержавіючий'!A1" display="Лист нержавіючий" xr:uid="{EC1A4E3D-A817-4CD8-A7EA-83A736733761}"/>
    <hyperlink ref="B28:D28" location="профнастил!R1C1" display="Профнастил" xr:uid="{99A02EFB-F0B3-494A-B57A-1B0073253B3C}"/>
    <hyperlink ref="B29:D29" location="'преміум профнастил'!A1" display="Преміум профнастил" xr:uid="{67B72F44-A194-46F8-B62E-B7EF7F4BC284}"/>
    <hyperlink ref="B30:D30" location="металочерепиця!A1" display="Металочерепиця" xr:uid="{585576D8-B1C2-4692-9079-CC2DD8B24273}"/>
    <hyperlink ref="B31:D31" location="'преміум металочерепиця'!A1" display="Преміум металочерепиця" xr:uid="{C8B7D25F-4738-4D10-A1D7-0007A681E5EE}"/>
    <hyperlink ref="B32:D32" location="метизы!R1C1" display="Метизы" xr:uid="{3BFDDA56-4803-42AE-9282-47107EAA10B6}"/>
    <hyperlink ref="B33:D33" location="'водостічна система'!A1" display="'водостічна система'!A1" xr:uid="{BD381F01-1061-4121-98CF-04BCD9996C25}"/>
    <hyperlink ref="B34:D34" location="планки!R1C1" display="Планки" xr:uid="{43CB6357-8832-4941-939C-C0759417FACD}"/>
    <hyperlink ref="B35:D35" location="'утеплювач, ізоляція'!A1" display="Утеплювач, ізоляція" xr:uid="{902BF7ED-6778-4138-ADDE-11E82D5B6EF2}"/>
    <hyperlink ref="B38:D38" location="'фальцева покрівля'!A1" display="Фальцева покровля" xr:uid="{7E29DB2C-E4BB-45DE-B902-4F740577EC82}"/>
    <hyperlink ref="B40:D40" location="'сетка сварная в картах'!R1C1" display="Сетка:" xr:uid="{10BCE135-DAAE-4E97-A632-A38B72C7A11B}"/>
    <hyperlink ref="B41:D41" location="'сітка зварна в картах'!A1" display="Сітка зварна в картах" xr:uid="{2B465240-4DB4-4493-A811-0EFBAE6547DC}"/>
    <hyperlink ref="B42:D42" location="'сітка зварна в рулоні'!A1" display="Сітка зварна в рулоні" xr:uid="{BFFDF1FF-F873-4FF2-86CA-F726C1FA6CF7}"/>
    <hyperlink ref="B43:D43" location="'сітка рабиця'!A1" display="Сітка Рабиця" xr:uid="{54A4505B-F92F-4DBC-BA7E-BDA110CA018A}"/>
    <hyperlink ref="B45:D45" location="'труба профильная'!R1C1" display="Труба:" xr:uid="{BC6A1B31-16B5-4194-AA05-77E29831F4FF}"/>
    <hyperlink ref="B46:D46" location="'труба профільна'!A1" display="Труба профільна" xr:uid="{412FB277-2116-4D5E-A2F8-F78E43CB2C2E}"/>
    <hyperlink ref="B47:D47" location="'труба ел.зв.'!A1" display="Труба електрозварна" xr:uid="{6C50198B-EE35-47C2-8F62-8FF2C5C55932}"/>
    <hyperlink ref="B48:D48" location="'труба вгп'!R1C1" display="Трубв ВГП ДУ" xr:uid="{AD3CE429-AE3F-4BC8-883E-2F4576C3E8CD}"/>
    <hyperlink ref="B50:D50" location="'труба оцинкована'!A1" display="Труба оцинкована" xr:uid="{AE1B197D-93A2-4B26-A76B-65DB0F59E308}"/>
    <hyperlink ref="B51:D51" location="'труба нержавіюча'!A1" display="Труба нержавіюча" xr:uid="{12267950-F985-4D90-8119-B922CF77FFE4}"/>
    <hyperlink ref="B57:D57" location="шпилька.гайка.шайба!R1C1" display="Комплектующие" xr:uid="{9CE2B697-7BDD-4C11-ADE9-10D9CA0535C9}"/>
    <hyperlink ref="B60:D60" location="цвяхи!A1" display="Цвяхи" xr:uid="{249059AE-CE9B-4F30-9AAB-73072C500B42}"/>
    <hyperlink ref="B61:D61" location="'гіпсокартон та профіль'!A1" display="Гіпсокартон та профіль" xr:uid="{980B301C-E37C-4735-AA10-32481C33971C}"/>
    <hyperlink ref="B62:D62" location="диск!R1C1" display="Диск" xr:uid="{B823D1D9-E869-4410-A3C4-8A2F4D74FE8A}"/>
    <hyperlink ref="B65:D65" location="лакофарбові!A1" display="Лакофарбові" xr:uid="{CCF60676-4439-438F-944A-09A40084297E}"/>
    <hyperlink ref="B66:D66" location="лопата!R1C1" display="Лопата" xr:uid="{7BC6199F-1222-4023-91C5-FE1BECA56B51}"/>
    <hyperlink ref="B67:D67" location="згони!A1" display="Згони" xr:uid="{522D43D9-C5BB-44A4-8AA4-BEE5A0EDFCF6}"/>
    <hyperlink ref="B68:D68" location="трійники!A1" display="Трійники" xr:uid="{D1BA92CE-CAF7-437A-8311-68E54951EE92}"/>
    <hyperlink ref="B69:D69" location="різьба!A1" display="Різьба" xr:uid="{54F6842E-F568-4143-999A-FE71823FCC83}"/>
    <hyperlink ref="B70:D70" location="муфта!R1C1" display="Муфта" xr:uid="{4E4B29ED-F32F-4A8A-8F30-0D9954E15042}"/>
    <hyperlink ref="B71:D71" location="контргайка!R1C1" display="Контргайка" xr:uid="{08F61A0C-204F-4B30-97D0-14C7083D8935}"/>
    <hyperlink ref="B72:D72" location="фланець!A1" display="Фланець" xr:uid="{3B79F0BC-1A10-4AB1-840B-A12E9B68560B}"/>
    <hyperlink ref="B73:D73" location="цемент!R1C1" display="Цемент" xr:uid="{6001E21C-F958-41FF-B362-820EFAC6B132}"/>
    <hyperlink ref="B76:D76" location="'щітка по металу'!A1" display="Щітка по металу" xr:uid="{93954706-B735-42DB-8A14-CA2F542243B0}"/>
    <hyperlink ref="B78:D78" location="доставка!R1C1" display="Услуги" xr:uid="{C0B5CD8C-FC54-4ED8-B584-7F35C104AF5E}"/>
    <hyperlink ref="B79:D79" location="доставка!R1C1" display="Доставка" xr:uid="{ECED651F-9385-4CDA-B977-C5CFB792E54D}"/>
    <hyperlink ref="B80:D80" location="гільйотина!A1" display="Гільйотина  " xr:uid="{18258FD3-3CFE-43FA-A096-E36241F3DB66}"/>
    <hyperlink ref="B81:D81" location="плазма!R1C1" display="Плазма" xr:uid="{0C348A14-CD68-452A-9893-C0805B2D4685}"/>
    <hyperlink ref="B53:D53" location="швеллер!R1C1" display="Швеллер" xr:uid="{52BA3277-2A5C-45C5-8F83-B7B1FB4B8970}"/>
    <hyperlink ref="B54:D54" location="'швелер катаний'!A1" display="Швелер катаний" xr:uid="{72AAC3F6-C416-4D2F-BEDB-FDAAD19677D1}"/>
    <hyperlink ref="B55:D55" location="'швелер гнутий'!A1" display="Швелер гнутий" xr:uid="{C2268297-1299-4095-BD46-CDFF5E49E668}"/>
    <hyperlink ref="B49:D49" location="'труба безшовна'!A1" display="Турба безшовна" xr:uid="{8C626CFA-8EE8-470D-A882-1410179A301E}"/>
    <hyperlink ref="B59:D59" location="гайка!R1C1" display="Гайка" xr:uid="{81DA7E13-F163-4DDB-B8AD-B983F7DC95FA}"/>
    <hyperlink ref="B74:D74" location="шайба!R1C1" display="Шайба" xr:uid="{206EADF1-7FA6-44F9-8BD3-65E5B14C74A2}"/>
    <hyperlink ref="B75:D75" location="шпилька!R1C1" display="Шпилька" xr:uid="{D39AFC9C-7E35-425E-8484-163D52CFCA03}"/>
    <hyperlink ref="B26:D26" location="смуга!A1" display="Смуга" xr:uid="{167F53EA-4093-4055-816C-740A7FCCA8F4}"/>
    <hyperlink ref="B64:D64" location="заглушка!A1" display="Заглушка" xr:uid="{F7AA8A13-24A6-4831-A6A8-BCE27A677553}"/>
    <hyperlink ref="B17:D17" location="кутник!A1" display="Кутник" xr:uid="{8103D8A1-ABB7-4A2A-B3A3-A64838EF56D1}"/>
    <hyperlink ref="B58:D58" location="відводи!A1" display="Відводи" xr:uid="{CE78E088-5CB3-48B3-B3CF-4734BBE90096}"/>
    <hyperlink ref="B63:D63" location="електроди!A1" display="Електроди" xr:uid="{2A8C7FA1-3158-4CDF-8FCD-BFCB832B028F}"/>
    <hyperlink ref="B36:D36" location="штакетник!A1" display="Штакетник" xr:uid="{E1C7E413-7FB9-49E9-B9E7-1531665DA96C}"/>
    <hyperlink ref="B37:D37" location="'штакетник преміум '!A1" display="Штакетник преміум" xr:uid="{ABB6379A-AF01-4532-9227-46B6A121CCC5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1406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239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18" t="s">
        <v>132</v>
      </c>
      <c r="G6" s="4">
        <v>1.2</v>
      </c>
      <c r="H6" s="4">
        <v>61.19</v>
      </c>
      <c r="I6" s="137">
        <f>H6/G6*1000</f>
        <v>50991.666666666664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18" t="s">
        <v>133</v>
      </c>
      <c r="G7" s="4">
        <v>1.37</v>
      </c>
      <c r="H7" s="4">
        <v>65.75</v>
      </c>
      <c r="I7" s="137">
        <f t="shared" ref="I7:I27" si="0">H7/G7*1000</f>
        <v>47992.700729927004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18" t="s">
        <v>134</v>
      </c>
      <c r="G8" s="4">
        <v>1.55</v>
      </c>
      <c r="H8" s="4">
        <v>76.89</v>
      </c>
      <c r="I8" s="137">
        <f t="shared" si="0"/>
        <v>49606.45161290322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18" t="s">
        <v>135</v>
      </c>
      <c r="G9" s="4">
        <v>1.66</v>
      </c>
      <c r="H9" s="4">
        <v>96.95</v>
      </c>
      <c r="I9" s="137">
        <f t="shared" si="0"/>
        <v>58403.614457831332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18" t="s">
        <v>136</v>
      </c>
      <c r="G10" s="4">
        <v>1.88</v>
      </c>
      <c r="H10" s="4">
        <v>96.95</v>
      </c>
      <c r="I10" s="137">
        <f t="shared" si="0"/>
        <v>51569.148936170219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18" t="s">
        <v>137</v>
      </c>
      <c r="G11" s="4">
        <v>1.96</v>
      </c>
      <c r="H11" s="4">
        <v>94.06</v>
      </c>
      <c r="I11" s="137">
        <f t="shared" si="0"/>
        <v>47989.795918367352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18" t="s">
        <v>138</v>
      </c>
      <c r="G12" s="4">
        <v>2.2000000000000002</v>
      </c>
      <c r="H12" s="4">
        <v>106.97</v>
      </c>
      <c r="I12" s="137">
        <f t="shared" si="0"/>
        <v>48622.727272727265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18" t="s">
        <v>139</v>
      </c>
      <c r="G13" s="4">
        <v>2.39</v>
      </c>
      <c r="H13" s="4">
        <v>114.7</v>
      </c>
      <c r="I13" s="137">
        <f t="shared" si="0"/>
        <v>47991.63179916318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18" t="s">
        <v>140</v>
      </c>
      <c r="G14" s="4">
        <v>2.94</v>
      </c>
      <c r="H14" s="4">
        <v>141.09</v>
      </c>
      <c r="I14" s="137">
        <f t="shared" si="0"/>
        <v>47989.795918367352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18" t="s">
        <v>141</v>
      </c>
      <c r="G15" s="4">
        <v>2.35</v>
      </c>
      <c r="H15" s="4">
        <v>131.58000000000001</v>
      </c>
      <c r="I15" s="137">
        <f t="shared" si="0"/>
        <v>55991.48936170213</v>
      </c>
      <c r="J15" s="137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18" t="s">
        <v>142</v>
      </c>
      <c r="G16" s="4">
        <v>2.92</v>
      </c>
      <c r="H16" s="4">
        <v>140.13</v>
      </c>
      <c r="I16" s="137">
        <f t="shared" si="0"/>
        <v>47989.726027397257</v>
      </c>
      <c r="J16" s="137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143</v>
      </c>
      <c r="G17" s="4">
        <v>3.23</v>
      </c>
      <c r="H17" s="4">
        <v>186.35</v>
      </c>
      <c r="I17" s="137">
        <f t="shared" si="0"/>
        <v>57693.498452012383</v>
      </c>
      <c r="J17" s="137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18" t="s">
        <v>144</v>
      </c>
      <c r="G18" s="4">
        <v>3.08</v>
      </c>
      <c r="H18" s="4">
        <v>147.81</v>
      </c>
      <c r="I18" s="137">
        <f t="shared" si="0"/>
        <v>47990.259740259738</v>
      </c>
      <c r="J18" s="137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18" t="s">
        <v>1366</v>
      </c>
      <c r="G19" s="4">
        <v>3.25</v>
      </c>
      <c r="H19" s="4">
        <v>155.97</v>
      </c>
      <c r="I19" s="137">
        <f t="shared" si="0"/>
        <v>47990.769230769234</v>
      </c>
      <c r="J19" s="137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18" t="s">
        <v>145</v>
      </c>
      <c r="G20" s="4">
        <v>3.33</v>
      </c>
      <c r="H20" s="4">
        <v>159.81</v>
      </c>
      <c r="I20" s="137">
        <f t="shared" si="0"/>
        <v>47990.990990990991</v>
      </c>
      <c r="J20" s="137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18" t="s">
        <v>146</v>
      </c>
      <c r="G21" s="4">
        <v>4.07</v>
      </c>
      <c r="H21" s="4">
        <v>195.32</v>
      </c>
      <c r="I21" s="137">
        <f t="shared" si="0"/>
        <v>47990.171990171984</v>
      </c>
      <c r="J21" s="137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18" t="s">
        <v>147</v>
      </c>
      <c r="G22" s="4">
        <v>4.34</v>
      </c>
      <c r="H22" s="4">
        <v>208.28</v>
      </c>
      <c r="I22" s="137">
        <f t="shared" si="0"/>
        <v>47990.783410138247</v>
      </c>
      <c r="J22" s="137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18" t="s">
        <v>148</v>
      </c>
      <c r="G23" s="4">
        <v>3.37</v>
      </c>
      <c r="H23" s="4">
        <v>188.69</v>
      </c>
      <c r="I23" s="137">
        <f t="shared" si="0"/>
        <v>55991.097922848661</v>
      </c>
      <c r="J23" s="137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18" t="s">
        <v>149</v>
      </c>
      <c r="G24" s="4">
        <v>3.86</v>
      </c>
      <c r="H24" s="4">
        <v>185.24</v>
      </c>
      <c r="I24" s="137">
        <f t="shared" si="0"/>
        <v>47989.637305699493</v>
      </c>
      <c r="J24" s="137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18" t="s">
        <v>150</v>
      </c>
      <c r="G25" s="4">
        <v>4.22</v>
      </c>
      <c r="H25" s="4">
        <v>202.52</v>
      </c>
      <c r="I25" s="137">
        <f t="shared" si="0"/>
        <v>47990.521327014219</v>
      </c>
      <c r="J25" s="137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18" t="s">
        <v>151</v>
      </c>
      <c r="G26" s="4">
        <v>4.88</v>
      </c>
      <c r="H26" s="4">
        <v>273.2</v>
      </c>
      <c r="I26" s="137">
        <f t="shared" si="0"/>
        <v>55983.606557377054</v>
      </c>
      <c r="J26" s="137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18" t="s">
        <v>152</v>
      </c>
      <c r="G27" s="4">
        <v>6.16</v>
      </c>
      <c r="H27" s="4">
        <v>295.62</v>
      </c>
      <c r="I27" s="137">
        <f t="shared" si="0"/>
        <v>47990.259740259738</v>
      </c>
      <c r="J27" s="137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</row>
    <row r="29" spans="1:11" ht="18.75" x14ac:dyDescent="0.3">
      <c r="A29" s="2"/>
      <c r="B29" s="102" t="s">
        <v>1064</v>
      </c>
      <c r="C29" s="102"/>
      <c r="D29" s="102"/>
      <c r="E29" s="2"/>
    </row>
    <row r="30" spans="1:11" ht="18.75" x14ac:dyDescent="0.3">
      <c r="A30" s="2"/>
      <c r="B30" s="108" t="s">
        <v>1065</v>
      </c>
      <c r="C30" s="108"/>
      <c r="D30" s="108"/>
      <c r="E30" s="2"/>
    </row>
    <row r="31" spans="1:11" ht="18.75" x14ac:dyDescent="0.3">
      <c r="A31" s="2"/>
      <c r="B31" s="102" t="s">
        <v>1066</v>
      </c>
      <c r="C31" s="102"/>
      <c r="D31" s="102"/>
      <c r="E31" s="2"/>
    </row>
    <row r="32" spans="1:11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08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73:D73"/>
    <mergeCell ref="B74:D74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62:D62"/>
    <mergeCell ref="B63:D63"/>
    <mergeCell ref="I5:J5"/>
    <mergeCell ref="M5:R5"/>
    <mergeCell ref="I27:J27"/>
    <mergeCell ref="I26:J26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33:D33"/>
    <mergeCell ref="B49:D49"/>
    <mergeCell ref="B50:D50"/>
    <mergeCell ref="B51:D51"/>
    <mergeCell ref="B40:D40"/>
    <mergeCell ref="B41:D41"/>
    <mergeCell ref="B42:D42"/>
    <mergeCell ref="B43:D43"/>
    <mergeCell ref="B44:D44"/>
    <mergeCell ref="B61:D61"/>
    <mergeCell ref="B45:D45"/>
    <mergeCell ref="B30:D30"/>
    <mergeCell ref="B31:D31"/>
    <mergeCell ref="B32:D32"/>
    <mergeCell ref="I20:J20"/>
    <mergeCell ref="I21:J21"/>
    <mergeCell ref="I22:J22"/>
    <mergeCell ref="I23:J23"/>
    <mergeCell ref="I24:J24"/>
    <mergeCell ref="I25:J25"/>
    <mergeCell ref="B81:D81"/>
    <mergeCell ref="I19:J19"/>
    <mergeCell ref="F1:K2"/>
    <mergeCell ref="M1:R1"/>
    <mergeCell ref="M2:R2"/>
    <mergeCell ref="F3:K4"/>
    <mergeCell ref="M3:R3"/>
    <mergeCell ref="M4:R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B58:D58"/>
    <mergeCell ref="B59:D59"/>
    <mergeCell ref="B60:D60"/>
  </mergeCells>
  <hyperlinks>
    <hyperlink ref="B7:D7" location="арматура!R1C1" display="Арматура" xr:uid="{3115A857-1029-412B-9ECA-9B92895F20E0}"/>
    <hyperlink ref="B8:D8" location="'дріт вязальний'!A1" display="Дріт вязальний" xr:uid="{8E54F0FA-A5F9-44B0-A9E1-EF87073EAD05}"/>
    <hyperlink ref="B9:D9" location="'дріт вр'!A1" display="Дріт ВР" xr:uid="{DF8D38AD-FC44-4F51-8040-596ABB5F1BEC}"/>
    <hyperlink ref="B11:D11" location="двотавр!A1" display="Двотавр" xr:uid="{C90E2439-A2E3-4A21-96BE-FC47A4280FB0}"/>
    <hyperlink ref="B13:D13" location="квадрат!R1C1" display="Квадрат стальной" xr:uid="{5C932073-5336-44AB-86C0-48A02091B930}"/>
    <hyperlink ref="B15:D15" location="круг!R1C1" display="Круг стальной" xr:uid="{9A9C3CE4-21D5-49EE-870B-A566C4C04BC8}"/>
    <hyperlink ref="B19:D19" location="лист!R1C1" display="Листы:" xr:uid="{54FDCAD9-8475-4CA0-ADDB-177EFD0E6D5D}"/>
    <hyperlink ref="B20:D20" location="лист!A1" display="Лист сталевий" xr:uid="{24899643-B78A-40EE-9442-3DB8D331C7EE}"/>
    <hyperlink ref="B21:D21" location="'лист рифлений'!A1" display="Лист рифлений" xr:uid="{1ECB0728-99E5-48AA-A457-D5DF2CA5A7A0}"/>
    <hyperlink ref="B22:D22" location="'лист пвл'!R1C1" display="Лист ПВЛ" xr:uid="{2C0339EB-5418-491C-9FC5-F366838000D5}"/>
    <hyperlink ref="B23:D23" location="'лист оцинкований'!A1" display="Лист оцинкований" xr:uid="{DDCBC859-83AE-41AF-B200-07ACA5561B1B}"/>
    <hyperlink ref="B24:D24" location="'лист нержавіючий'!A1" display="Лист нержавіючий" xr:uid="{561F0A3D-4A84-4896-9FA7-3581231004BE}"/>
    <hyperlink ref="B28:D28" location="профнастил!R1C1" display="Профнастил" xr:uid="{2D3DC18C-0D54-48EA-8388-68156484E127}"/>
    <hyperlink ref="B29:D29" location="'преміум профнастил'!A1" display="Преміум профнастил" xr:uid="{F7A51050-B26C-49F8-953D-DE100C8527D4}"/>
    <hyperlink ref="B30:D30" location="металочерепиця!A1" display="Металочерепиця" xr:uid="{80326666-09A5-4A95-B770-E5A8FCE4D9A5}"/>
    <hyperlink ref="B31:D31" location="'преміум металочерепиця'!A1" display="Преміум металочерепиця" xr:uid="{23DDEA58-4E37-4BFC-A998-4DB29252287A}"/>
    <hyperlink ref="B32:D32" location="метизы!R1C1" display="Метизы" xr:uid="{5A73E887-7AC7-4F23-945F-F4F4F6E3178B}"/>
    <hyperlink ref="B33:D33" location="'водостічна система'!A1" display="'водостічна система'!A1" xr:uid="{28BD48BD-787D-4B74-946A-4B88C23FB894}"/>
    <hyperlink ref="B34:D34" location="планки!R1C1" display="Планки" xr:uid="{7FAC7543-A54A-4E02-A1BC-6CDA165C2872}"/>
    <hyperlink ref="B35:D35" location="'утеплювач, ізоляція'!A1" display="Утеплювач, ізоляція" xr:uid="{0B3730E3-5F44-44D5-845F-F9435F6901DB}"/>
    <hyperlink ref="B38:D38" location="'фальцева покрівля'!A1" display="Фальцева покровля" xr:uid="{AFC35FBA-2D15-47A7-BDB1-8814C8F452A6}"/>
    <hyperlink ref="B40:D40" location="'сетка сварная в картах'!R1C1" display="Сетка:" xr:uid="{35C8584B-1853-4FD4-BEFE-16A263705F05}"/>
    <hyperlink ref="B41:D41" location="'сітка зварна в картах'!A1" display="Сітка зварна в картах" xr:uid="{1D91A3FC-D44A-4A68-802C-1CC998912888}"/>
    <hyperlink ref="B42:D42" location="'сітка зварна в рулоні'!A1" display="Сітка зварна в рулоні" xr:uid="{EE3B91ED-57EF-45FD-A523-615F554AA2EC}"/>
    <hyperlink ref="B43:D43" location="'сітка рабиця'!A1" display="Сітка Рабиця" xr:uid="{87810192-E094-4CFE-A917-DEFA21FAE193}"/>
    <hyperlink ref="B45:D45" location="'труба профильная'!R1C1" display="Труба:" xr:uid="{0DE46FEC-3D71-4189-AF4D-C8BFB6D62D3B}"/>
    <hyperlink ref="B46:D46" location="'труба профільна'!A1" display="Труба профільна" xr:uid="{A27C3283-38EC-4872-8818-75561A9F63F0}"/>
    <hyperlink ref="B47:D47" location="'труба ел.зв.'!A1" display="Труба електрозварна" xr:uid="{E4CB298B-90AE-4C23-AC1F-099919531836}"/>
    <hyperlink ref="B48:D48" location="'труба вгп'!R1C1" display="Трубв ВГП ДУ" xr:uid="{38AEBA39-C817-4958-B463-3BFD04657D5A}"/>
    <hyperlink ref="B50:D50" location="'труба оцинкована'!A1" display="Труба оцинкована" xr:uid="{F3A2FB0B-13E7-44F5-B6A9-BFBB5472F543}"/>
    <hyperlink ref="B51:D51" location="'труба нержавіюча'!A1" display="Труба нержавіюча" xr:uid="{489B354C-DE4C-440A-8581-FF23D72DEA9E}"/>
    <hyperlink ref="B57:D57" location="шпилька.гайка.шайба!R1C1" display="Комплектующие" xr:uid="{998E3DD3-09B5-4C2B-8DF1-F888088A8E7B}"/>
    <hyperlink ref="B60:D60" location="цвяхи!A1" display="Цвяхи" xr:uid="{0C536FCB-9B79-4897-BC97-70063C05CB54}"/>
    <hyperlink ref="B61:D61" location="'гіпсокартон та профіль'!A1" display="Гіпсокартон та профіль" xr:uid="{52F9A087-158D-4195-834C-C8965961A576}"/>
    <hyperlink ref="B62:D62" location="диск!R1C1" display="Диск" xr:uid="{A5EA6D24-E919-47CE-819B-D05CD4B11DE8}"/>
    <hyperlink ref="B65:D65" location="лакофарбові!A1" display="Лакофарбові" xr:uid="{A19E919E-05A6-46CB-BFF3-6DF792452FEC}"/>
    <hyperlink ref="B66:D66" location="лопата!R1C1" display="Лопата" xr:uid="{3E4AE262-6452-4461-8A47-3C0B4C8C5B00}"/>
    <hyperlink ref="B67:D67" location="згони!A1" display="Згони" xr:uid="{8B95B388-F84F-414D-8052-B1EB51795CB7}"/>
    <hyperlink ref="B68:D68" location="трійники!A1" display="Трійники" xr:uid="{15CBAF38-4F54-4080-A445-0E50BE26DB32}"/>
    <hyperlink ref="B69:D69" location="різьба!A1" display="Різьба" xr:uid="{B912D127-6D42-4571-AF8D-EE0ABC13EDB1}"/>
    <hyperlink ref="B70:D70" location="муфта!R1C1" display="Муфта" xr:uid="{E14C0873-F0F2-4079-B413-30915EFD0116}"/>
    <hyperlink ref="B71:D71" location="контргайка!R1C1" display="Контргайка" xr:uid="{F5A13335-B38E-421F-BCA4-14E50534AED1}"/>
    <hyperlink ref="B72:D72" location="фланець!A1" display="Фланець" xr:uid="{F0FE2DE1-2283-4732-9559-8CE6544DE02A}"/>
    <hyperlink ref="B73:D73" location="цемент!R1C1" display="Цемент" xr:uid="{B752C03C-A923-40D3-8341-7A44C2D62775}"/>
    <hyperlink ref="B76:D76" location="'щітка по металу'!A1" display="Щітка по металу" xr:uid="{5F7446E2-4F8C-4817-9B39-A5A099BC1FC9}"/>
    <hyperlink ref="B78:D78" location="доставка!R1C1" display="Услуги" xr:uid="{8406CBD8-0D33-4AD4-974B-DB73003C9089}"/>
    <hyperlink ref="B79:D79" location="доставка!R1C1" display="Доставка" xr:uid="{1C019939-B41A-4DED-A45A-3FCA2BA0D7FF}"/>
    <hyperlink ref="B80:D80" location="гільйотина!A1" display="Гільйотина  " xr:uid="{B725B2C3-CA20-4835-8D4A-E51106D34423}"/>
    <hyperlink ref="B81:D81" location="плазма!R1C1" display="Плазма" xr:uid="{BD856B4C-4336-4DC8-B3F1-33D56E65DEA1}"/>
    <hyperlink ref="B53:D53" location="швеллер!R1C1" display="Швеллер" xr:uid="{0D15AF2E-9A15-4CB4-B8F9-AA2FF6018FF1}"/>
    <hyperlink ref="B54:D54" location="'швелер катаний'!A1" display="Швелер катаний" xr:uid="{B13A74E2-0F83-4960-A89B-800BF927CD75}"/>
    <hyperlink ref="B55:D55" location="'швелер гнутий'!A1" display="Швелер гнутий" xr:uid="{7BE01DB8-F134-42A1-B8C1-22ACEF91DD48}"/>
    <hyperlink ref="B49:D49" location="'труба безшовна'!A1" display="Турба безшовна" xr:uid="{6BF4F341-502A-408B-B2E1-503EAB296753}"/>
    <hyperlink ref="B59:D59" location="гайка!R1C1" display="Гайка" xr:uid="{79408292-3E38-4209-BEEA-44F3B80AFE0F}"/>
    <hyperlink ref="B74:D74" location="шайба!R1C1" display="Шайба" xr:uid="{4FDC0C12-B21A-4430-A13E-0DFAD2BBADEB}"/>
    <hyperlink ref="B75:D75" location="шпилька!R1C1" display="Шпилька" xr:uid="{973AF451-62E7-431A-BC6B-9B52883A5AD1}"/>
    <hyperlink ref="B26:D26" location="смуга!A1" display="Смуга" xr:uid="{99BB2ED7-CAA0-4F8D-9876-221F3283E5B2}"/>
    <hyperlink ref="B64:D64" location="заглушка!A1" display="Заглушка" xr:uid="{CF56F272-80FB-4694-9D04-8A629D97BF25}"/>
    <hyperlink ref="B17:D17" location="кутник!A1" display="Кутник" xr:uid="{1097C81D-257E-4932-A047-7BBF68FDAFEB}"/>
    <hyperlink ref="B58:D58" location="відводи!A1" display="Відводи" xr:uid="{797B6398-4266-495A-91C7-B396978C3B53}"/>
    <hyperlink ref="B63:D63" location="електроди!A1" display="Електроди" xr:uid="{291CC985-0ABD-42D7-B3A6-6462E2D1F193}"/>
    <hyperlink ref="B36:D36" location="штакетник!A1" display="Штакетник" xr:uid="{A80A2563-F097-400C-A7E0-D8A27DDFC296}"/>
    <hyperlink ref="B37:D37" location="'штакетник преміум '!A1" display="Штакетник преміум" xr:uid="{D36532D4-FDBB-449C-B509-2F4DAC20C891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10" max="10" width="14.5703125" customWidth="1"/>
    <col min="11" max="11" width="14.28515625" customWidth="1"/>
  </cols>
  <sheetData>
    <row r="1" spans="1:20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3" t="s">
        <v>44</v>
      </c>
      <c r="O2" s="103" t="s">
        <v>771</v>
      </c>
      <c r="P2" s="103"/>
      <c r="Q2" s="103"/>
      <c r="R2" s="103"/>
      <c r="S2" s="103"/>
      <c r="T2" s="103"/>
    </row>
    <row r="3" spans="1:20" x14ac:dyDescent="0.25">
      <c r="A3" s="119"/>
      <c r="B3" s="119"/>
      <c r="C3" s="119"/>
      <c r="D3" s="119"/>
      <c r="E3" s="119"/>
      <c r="F3" s="114" t="s">
        <v>773</v>
      </c>
      <c r="G3" s="114"/>
      <c r="H3" s="114"/>
      <c r="I3" s="114"/>
      <c r="J3" s="114"/>
      <c r="K3" s="114"/>
      <c r="L3" s="114"/>
      <c r="M3" s="115"/>
      <c r="N3" s="3" t="s">
        <v>45</v>
      </c>
      <c r="O3" s="104" t="s">
        <v>237</v>
      </c>
      <c r="P3" s="103"/>
      <c r="Q3" s="103"/>
      <c r="R3" s="103"/>
      <c r="S3" s="103"/>
      <c r="T3" s="103"/>
    </row>
    <row r="4" spans="1:20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5"/>
      <c r="N4" s="3" t="s">
        <v>46</v>
      </c>
      <c r="O4" s="103" t="s">
        <v>772</v>
      </c>
      <c r="P4" s="103"/>
      <c r="Q4" s="103"/>
      <c r="R4" s="103"/>
      <c r="S4" s="103"/>
      <c r="T4" s="103"/>
    </row>
    <row r="5" spans="1:20" ht="18.75" x14ac:dyDescent="0.3">
      <c r="A5" s="108" t="s">
        <v>1100</v>
      </c>
      <c r="B5" s="108"/>
      <c r="C5" s="108"/>
      <c r="D5" s="108"/>
      <c r="E5" s="108"/>
      <c r="F5" s="128" t="s">
        <v>744</v>
      </c>
      <c r="G5" s="128"/>
      <c r="H5" s="128"/>
      <c r="I5" s="128"/>
      <c r="J5" s="6" t="s">
        <v>745</v>
      </c>
      <c r="K5" s="6" t="s">
        <v>752</v>
      </c>
      <c r="L5" s="128" t="s">
        <v>750</v>
      </c>
      <c r="M5" s="111"/>
      <c r="N5" s="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129" t="s">
        <v>774</v>
      </c>
      <c r="G6" s="129"/>
      <c r="H6" s="129"/>
      <c r="I6" s="129"/>
      <c r="J6" s="1">
        <v>0.05</v>
      </c>
      <c r="K6" s="82">
        <v>2.4950000000000001</v>
      </c>
      <c r="L6" s="130">
        <f>K6/J6*1000</f>
        <v>49900</v>
      </c>
      <c r="M6" s="131"/>
    </row>
    <row r="7" spans="1:20" ht="18.75" x14ac:dyDescent="0.3">
      <c r="A7" s="2"/>
      <c r="B7" s="108" t="s">
        <v>0</v>
      </c>
      <c r="C7" s="108"/>
      <c r="D7" s="108"/>
      <c r="E7" s="2"/>
      <c r="F7" s="129" t="s">
        <v>775</v>
      </c>
      <c r="G7" s="129"/>
      <c r="H7" s="129"/>
      <c r="I7" s="129"/>
      <c r="J7" s="1">
        <v>0.1</v>
      </c>
      <c r="K7" s="82">
        <v>4.99</v>
      </c>
      <c r="L7" s="130">
        <f>K7/J7*1000</f>
        <v>49900</v>
      </c>
      <c r="M7" s="131"/>
    </row>
    <row r="8" spans="1:20" ht="18.75" x14ac:dyDescent="0.3">
      <c r="A8" s="2"/>
      <c r="B8" s="102" t="s">
        <v>1078</v>
      </c>
      <c r="C8" s="102"/>
      <c r="D8" s="102"/>
      <c r="E8" s="2"/>
      <c r="F8" s="129" t="s">
        <v>776</v>
      </c>
      <c r="G8" s="129"/>
      <c r="H8" s="129"/>
      <c r="I8" s="129"/>
      <c r="J8" s="1">
        <v>0.14000000000000001</v>
      </c>
      <c r="K8" s="82">
        <v>7.13</v>
      </c>
      <c r="L8" s="130">
        <f>K8/J8*1000</f>
        <v>50928.57142857142</v>
      </c>
      <c r="M8" s="131"/>
    </row>
    <row r="9" spans="1:20" ht="18.75" x14ac:dyDescent="0.3">
      <c r="A9" s="2"/>
      <c r="B9" s="102" t="s">
        <v>773</v>
      </c>
      <c r="C9" s="102"/>
      <c r="D9" s="102"/>
      <c r="E9" s="2"/>
      <c r="F9" s="129" t="s">
        <v>1543</v>
      </c>
      <c r="G9" s="129"/>
      <c r="H9" s="129"/>
      <c r="I9" s="129"/>
      <c r="J9" s="1">
        <v>0.22</v>
      </c>
      <c r="K9" s="82">
        <v>10.978</v>
      </c>
      <c r="L9" s="130">
        <f>K9/J9*1000</f>
        <v>49900</v>
      </c>
      <c r="M9" s="131"/>
    </row>
    <row r="10" spans="1:20" ht="18.75" x14ac:dyDescent="0.3">
      <c r="A10" s="110"/>
      <c r="B10" s="110"/>
      <c r="C10" s="110"/>
      <c r="D10" s="110"/>
      <c r="E10" s="110"/>
    </row>
    <row r="11" spans="1:20" ht="18.75" x14ac:dyDescent="0.3">
      <c r="A11" s="2"/>
      <c r="B11" s="108" t="s">
        <v>777</v>
      </c>
      <c r="C11" s="108"/>
      <c r="D11" s="108"/>
      <c r="E11" s="2"/>
    </row>
    <row r="12" spans="1:20" ht="18.75" x14ac:dyDescent="0.3">
      <c r="A12" s="110"/>
      <c r="B12" s="110"/>
      <c r="C12" s="110"/>
      <c r="D12" s="110"/>
      <c r="E12" s="110"/>
    </row>
    <row r="13" spans="1:20" ht="18.75" x14ac:dyDescent="0.3">
      <c r="A13" s="2"/>
      <c r="B13" s="108" t="s">
        <v>778</v>
      </c>
      <c r="C13" s="108"/>
      <c r="D13" s="108"/>
      <c r="E13" s="2"/>
    </row>
    <row r="14" spans="1:20" ht="18.75" x14ac:dyDescent="0.3">
      <c r="A14" s="2"/>
      <c r="B14" s="116"/>
      <c r="C14" s="117"/>
      <c r="D14" s="118"/>
      <c r="E14" s="2"/>
    </row>
    <row r="15" spans="1:20" ht="18.75" x14ac:dyDescent="0.3">
      <c r="A15" s="2"/>
      <c r="B15" s="108" t="s">
        <v>779</v>
      </c>
      <c r="C15" s="108"/>
      <c r="D15" s="108"/>
      <c r="E15" s="2"/>
    </row>
    <row r="16" spans="1:20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5">
    <mergeCell ref="B80:D80"/>
    <mergeCell ref="B76:D76"/>
    <mergeCell ref="B77:D77"/>
    <mergeCell ref="B78:D78"/>
    <mergeCell ref="B79:D79"/>
    <mergeCell ref="B25:D25"/>
    <mergeCell ref="B26:D26"/>
    <mergeCell ref="B27:D27"/>
    <mergeCell ref="B34:D34"/>
    <mergeCell ref="B28:D28"/>
    <mergeCell ref="B29:D29"/>
    <mergeCell ref="B30:D30"/>
    <mergeCell ref="B31:D31"/>
    <mergeCell ref="B32:D32"/>
    <mergeCell ref="B35:D35"/>
    <mergeCell ref="B36:D36"/>
    <mergeCell ref="B37:D37"/>
    <mergeCell ref="B38:D38"/>
    <mergeCell ref="B39:D39"/>
    <mergeCell ref="B51:D51"/>
    <mergeCell ref="B40:D40"/>
    <mergeCell ref="B41:D41"/>
    <mergeCell ref="B42:D42"/>
    <mergeCell ref="B43:D43"/>
    <mergeCell ref="B44:D44"/>
    <mergeCell ref="B45:D45"/>
    <mergeCell ref="A1:E4"/>
    <mergeCell ref="A5:E5"/>
    <mergeCell ref="A6:E6"/>
    <mergeCell ref="B7:D7"/>
    <mergeCell ref="B8:D8"/>
    <mergeCell ref="B15:D15"/>
    <mergeCell ref="A10:E10"/>
    <mergeCell ref="B11:D11"/>
    <mergeCell ref="A12:E12"/>
    <mergeCell ref="B13:D13"/>
    <mergeCell ref="B14:D14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F1:M2"/>
    <mergeCell ref="O1:T1"/>
    <mergeCell ref="O2:T2"/>
    <mergeCell ref="F3:M4"/>
    <mergeCell ref="O3:T3"/>
    <mergeCell ref="O4:T4"/>
    <mergeCell ref="B62:D62"/>
    <mergeCell ref="B70:D70"/>
    <mergeCell ref="B71:D71"/>
    <mergeCell ref="B72:D72"/>
    <mergeCell ref="B64:D64"/>
    <mergeCell ref="B65:D65"/>
    <mergeCell ref="B66:D66"/>
    <mergeCell ref="B67:D67"/>
    <mergeCell ref="B68:D68"/>
    <mergeCell ref="B69:D69"/>
    <mergeCell ref="B63:D63"/>
    <mergeCell ref="B59:D59"/>
    <mergeCell ref="B60:D60"/>
    <mergeCell ref="B61:D61"/>
    <mergeCell ref="L5:M5"/>
    <mergeCell ref="B52:D52"/>
    <mergeCell ref="B53:D53"/>
    <mergeCell ref="B54:D54"/>
    <mergeCell ref="F5:I5"/>
    <mergeCell ref="B57:D57"/>
    <mergeCell ref="B33:D33"/>
    <mergeCell ref="B46:D46"/>
    <mergeCell ref="B47:D47"/>
    <mergeCell ref="B48:D48"/>
    <mergeCell ref="B49:D49"/>
    <mergeCell ref="B50:D50"/>
    <mergeCell ref="B9:D9"/>
    <mergeCell ref="O5:T5"/>
    <mergeCell ref="F6:I6"/>
    <mergeCell ref="L6:M6"/>
    <mergeCell ref="B81:D81"/>
    <mergeCell ref="L7:M7"/>
    <mergeCell ref="L8:M8"/>
    <mergeCell ref="L9:M9"/>
    <mergeCell ref="F7:I7"/>
    <mergeCell ref="F8:I8"/>
    <mergeCell ref="F9:I9"/>
    <mergeCell ref="B73:D73"/>
    <mergeCell ref="B74:D74"/>
    <mergeCell ref="B75:D75"/>
    <mergeCell ref="B55:D55"/>
    <mergeCell ref="B56:D56"/>
    <mergeCell ref="B58:D58"/>
  </mergeCells>
  <hyperlinks>
    <hyperlink ref="B7:D7" location="арматура!R1C1" display="Арматура" xr:uid="{A74A953C-C389-4383-A68B-70A8D3714861}"/>
    <hyperlink ref="B8:D8" location="'дріт вязальний'!A1" display="Дріт вязальний" xr:uid="{23B24049-9000-4C10-AB08-9C0D6FD49179}"/>
    <hyperlink ref="B9:D9" location="'дріт вр'!A1" display="Дріт ВР" xr:uid="{27261F33-59A5-4E5A-A537-2A6ECEF68C3E}"/>
    <hyperlink ref="B11:D11" location="двотавр!A1" display="Двотавр" xr:uid="{056C201E-E2C4-4A01-B7ED-19A4813C2EAE}"/>
    <hyperlink ref="B13:D13" location="квадрат!R1C1" display="Квадрат стальной" xr:uid="{6570FB0E-1C7E-4D00-8461-5B75399D089B}"/>
    <hyperlink ref="B15:D15" location="круг!R1C1" display="Круг стальной" xr:uid="{4BC2AC2A-B775-4F8C-9C59-15D8C38AEA38}"/>
    <hyperlink ref="B19:D19" location="лист!R1C1" display="Листы:" xr:uid="{C3B0CFF3-9C73-40C3-A8B8-0279CDC80118}"/>
    <hyperlink ref="B20:D20" location="лист!A1" display="Лист сталевий" xr:uid="{5A3DAB77-7E6B-4735-AD63-D4FCE65F656D}"/>
    <hyperlink ref="B21:D21" location="'лист рифлений'!A1" display="Лист рифлений" xr:uid="{3BB77AF2-16BD-4FBE-AE73-56758C9FC9AF}"/>
    <hyperlink ref="B22:D22" location="'лист пвл'!R1C1" display="Лист ПВЛ" xr:uid="{FE00AF04-ADF9-42DF-9C14-238C25A03BEB}"/>
    <hyperlink ref="B23:D23" location="'лист оцинкований'!A1" display="Лист оцинкований" xr:uid="{9CD9D159-6163-4BAE-BC22-793FDF08BA2E}"/>
    <hyperlink ref="B24:D24" location="'лист нержавіючий'!A1" display="Лист нержавіючий" xr:uid="{EE558AB3-AF88-4CA5-B008-51E1F318C5FD}"/>
    <hyperlink ref="B28:D28" location="профнастил!R1C1" display="Профнастил" xr:uid="{54003584-4DA9-437F-BA7D-B59B141C2352}"/>
    <hyperlink ref="B29:D29" location="'преміум профнастил'!A1" display="Преміум профнастил" xr:uid="{13054151-C47F-468A-AE1D-6F3AB2E672FC}"/>
    <hyperlink ref="B30:D30" location="металочерепиця!A1" display="Металочерепиця" xr:uid="{1818D5BC-846A-4D96-8314-59EC1FED64A8}"/>
    <hyperlink ref="B31:D31" location="'преміум металочерепиця'!A1" display="Преміум металочерепиця" xr:uid="{3ED2C6A8-88BF-4E69-9488-482A32BFCE62}"/>
    <hyperlink ref="B32:D32" location="метизы!R1C1" display="Метизы" xr:uid="{A077CA95-E9B9-42DF-805A-601488A6D884}"/>
    <hyperlink ref="B33:D33" location="'водостічна система'!A1" display="'водостічна система'!A1" xr:uid="{19798AEF-5DAA-4898-8D55-4F6A625155E3}"/>
    <hyperlink ref="B34:D34" location="планки!R1C1" display="Планки" xr:uid="{9E45EDAE-D5DE-4126-85AE-2E4973A006EC}"/>
    <hyperlink ref="B35:D35" location="'утеплювач, ізоляція'!A1" display="Утеплювач, ізоляція" xr:uid="{1FBE71EA-482C-487B-8573-A0BB88708212}"/>
    <hyperlink ref="B38:D38" location="'фальцева покрівля'!A1" display="Фальцева покровля" xr:uid="{FCE15C39-0A95-432F-854E-4E99E0FAC258}"/>
    <hyperlink ref="B40:D40" location="'сетка сварная в картах'!R1C1" display="Сетка:" xr:uid="{5DD94709-5BA2-42D5-A149-F99A8E0F9F75}"/>
    <hyperlink ref="B41:D41" location="'сітка зварна в картах'!A1" display="Сітка зварна в картах" xr:uid="{3E62CEB5-ADEE-4731-92E1-70790891EC2E}"/>
    <hyperlink ref="B42:D42" location="'сітка зварна в рулоні'!A1" display="Сітка зварна в рулоні" xr:uid="{4488D4CA-D655-4672-920C-3A831E5F0199}"/>
    <hyperlink ref="B43:D43" location="'сітка рабиця'!A1" display="Сітка Рабиця" xr:uid="{C6E7A681-B5E0-43BF-AED6-42845FE89C5A}"/>
    <hyperlink ref="B45:D45" location="'труба профильная'!R1C1" display="Труба:" xr:uid="{5BF11FF2-B444-4F44-AAE5-944CD2865286}"/>
    <hyperlink ref="B46:D46" location="'труба профільна'!A1" display="Труба профільна" xr:uid="{3A8D1CD9-4972-4AB5-8C01-DAE5CCB45209}"/>
    <hyperlink ref="B47:D47" location="'труба ел.зв.'!A1" display="Труба електрозварна" xr:uid="{8B78356A-F94A-4578-9649-530DE935DE9B}"/>
    <hyperlink ref="B48:D48" location="'труба вгп'!R1C1" display="Трубв ВГП ДУ" xr:uid="{C69ABB17-3FF3-4427-9C7F-079096B3BE79}"/>
    <hyperlink ref="B50:D50" location="'труба оцинкована'!A1" display="Труба оцинкована" xr:uid="{396135EB-880D-4A4C-A15E-B052540F98E3}"/>
    <hyperlink ref="B51:D51" location="'труба нержавіюча'!A1" display="Труба нержавіюча" xr:uid="{4D514E28-8CAC-4519-9E77-B65A1D5C90E8}"/>
    <hyperlink ref="B57:D57" location="шпилька.гайка.шайба!R1C1" display="Комплектующие" xr:uid="{AD9824C4-B47A-4066-8476-6F4EB142DCDC}"/>
    <hyperlink ref="B60:D60" location="цвяхи!A1" display="Цвяхи" xr:uid="{7336A81C-60BA-4740-AC5D-70318DF81F79}"/>
    <hyperlink ref="B61:D61" location="'гіпсокартон та профіль'!A1" display="Гіпсокартон та профіль" xr:uid="{B6B266CB-2FAC-417B-B7C0-A8A53F207694}"/>
    <hyperlink ref="B62:D62" location="диск!R1C1" display="Диск" xr:uid="{3C3E70CD-3EA1-4F28-87AE-5898DB2B76D1}"/>
    <hyperlink ref="B65:D65" location="лакофарбові!A1" display="Лакофарбові" xr:uid="{EBC6C776-9140-47F0-A570-803CEC57C577}"/>
    <hyperlink ref="B66:D66" location="лопата!R1C1" display="Лопата" xr:uid="{673282B2-6248-4B90-B478-F7C4CD3ADFAE}"/>
    <hyperlink ref="B67:D67" location="згони!A1" display="Згони" xr:uid="{9A9203CC-30FE-4BBC-A279-637DA316AD77}"/>
    <hyperlink ref="B68:D68" location="трійники!A1" display="Трійники" xr:uid="{11BA3887-0070-4F2E-8E51-0175FC4E5435}"/>
    <hyperlink ref="B69:D69" location="різьба!A1" display="Різьба" xr:uid="{16EE4459-6F4B-49F6-BCD5-E640B85F2DB2}"/>
    <hyperlink ref="B70:D70" location="муфта!R1C1" display="Муфта" xr:uid="{FC91E111-35F7-4A18-8D2A-8BCE2F05C703}"/>
    <hyperlink ref="B71:D71" location="контргайка!R1C1" display="Контргайка" xr:uid="{1D7F7611-A977-4E1F-9AF4-4CC2957DF41B}"/>
    <hyperlink ref="B72:D72" location="фланець!A1" display="Фланець" xr:uid="{4A849E0D-5557-4FC5-9DFD-C36DB91C8528}"/>
    <hyperlink ref="B73:D73" location="цемент!R1C1" display="Цемент" xr:uid="{C189AF64-FF11-4426-9212-83143EEB9F5C}"/>
    <hyperlink ref="B76:D76" location="'щітка по металу'!A1" display="Щітка по металу" xr:uid="{08F2B285-A334-4FC7-976F-8C65606A6F65}"/>
    <hyperlink ref="B78:D78" location="доставка!R1C1" display="Услуги" xr:uid="{C338C219-B095-4EAC-A72F-2B9EABC3C86F}"/>
    <hyperlink ref="B79:D79" location="доставка!R1C1" display="Доставка" xr:uid="{1B71788E-F2C9-4A23-8051-22BBB4154F2E}"/>
    <hyperlink ref="B80:D80" location="гільйотина!A1" display="Гільйотина  " xr:uid="{4AADD316-6A76-4EFE-A684-9D34E8179D7C}"/>
    <hyperlink ref="B81:D81" location="плазма!R1C1" display="Плазма" xr:uid="{7BB4B9FE-5BC7-411D-B39C-F0F4B4F87C60}"/>
    <hyperlink ref="B53:D53" location="швеллер!R1C1" display="Швеллер" xr:uid="{DA906FFC-DC9B-4DD7-A376-2ED42DFB1488}"/>
    <hyperlink ref="B54:D54" location="'швелер катаний'!A1" display="Швелер катаний" xr:uid="{6FCB3257-2A46-4C3F-A01C-DE2F119C9B55}"/>
    <hyperlink ref="B55:D55" location="'швелер гнутий'!A1" display="Швелер гнутий" xr:uid="{C7EBB06D-556B-4AF4-B409-36AEF858BAB1}"/>
    <hyperlink ref="B49:D49" location="'труба безшовна'!A1" display="Турба безшовна" xr:uid="{60F7E758-65C6-4C28-ADA3-1F10D5CA54A5}"/>
    <hyperlink ref="B59:D59" location="гайка!R1C1" display="Гайка" xr:uid="{0BFB2A00-2934-45B7-9D85-4126605BC71F}"/>
    <hyperlink ref="B74:D74" location="шайба!R1C1" display="Шайба" xr:uid="{352ED70B-B6A2-4300-B64D-DECA06607F7A}"/>
    <hyperlink ref="B75:D75" location="шпилька!R1C1" display="Шпилька" xr:uid="{C92146FA-1940-4B81-8FB3-AACA15626682}"/>
    <hyperlink ref="B26:D26" location="смуга!A1" display="Смуга" xr:uid="{FD251793-4604-46AF-833C-E58D5656292E}"/>
    <hyperlink ref="B64:D64" location="заглушка!A1" display="Заглушка" xr:uid="{25C30999-E4F4-4746-8D66-4C8FAA97D621}"/>
    <hyperlink ref="B17:D17" location="кутник!A1" display="Кутник" xr:uid="{B8F0214E-97F8-4065-B43D-D064750125D1}"/>
    <hyperlink ref="B58:D58" location="відводи!A1" display="Відводи" xr:uid="{76AF9C1F-D527-44CF-AC13-BBADB751AC37}"/>
    <hyperlink ref="B63:D63" location="електроди!A1" display="Електроди" xr:uid="{BBA68FFB-3B2B-4337-8BC7-A2AACA14834F}"/>
    <hyperlink ref="B36:D36" location="штакетник!A1" display="Штакетник" xr:uid="{CE488135-2232-4D23-93F4-8D37085FDA2E}"/>
    <hyperlink ref="B37:D37" location="'штакетник преміум '!A1" display="Штакетник преміум" xr:uid="{5435F1AA-78E1-40D0-840E-7E41A5F89DA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R114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901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65" t="s">
        <v>1562</v>
      </c>
      <c r="G6" s="15">
        <v>2.1</v>
      </c>
      <c r="H6" s="15" t="s">
        <v>1182</v>
      </c>
      <c r="I6" s="137" t="s">
        <v>1182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65" t="s">
        <v>902</v>
      </c>
      <c r="G7" s="15">
        <v>1.4</v>
      </c>
      <c r="H7" s="15" t="s">
        <v>1182</v>
      </c>
      <c r="I7" s="137" t="s">
        <v>1182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65" t="s">
        <v>903</v>
      </c>
      <c r="G8" s="15">
        <v>2.4</v>
      </c>
      <c r="H8" s="15" t="s">
        <v>1182</v>
      </c>
      <c r="I8" s="137" t="s">
        <v>1182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65" t="s">
        <v>1563</v>
      </c>
      <c r="G9" s="15">
        <v>3.98</v>
      </c>
      <c r="H9" s="15" t="s">
        <v>1182</v>
      </c>
      <c r="I9" s="137" t="s">
        <v>1182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65" t="s">
        <v>904</v>
      </c>
      <c r="G10" s="15">
        <v>2.15</v>
      </c>
      <c r="H10" s="15" t="s">
        <v>1182</v>
      </c>
      <c r="I10" s="137" t="s">
        <v>1182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65" t="s">
        <v>905</v>
      </c>
      <c r="G11" s="15">
        <v>2.4</v>
      </c>
      <c r="H11" s="15" t="s">
        <v>1182</v>
      </c>
      <c r="I11" s="137" t="s">
        <v>1182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65" t="s">
        <v>906</v>
      </c>
      <c r="G12" s="15">
        <v>2.76</v>
      </c>
      <c r="H12" s="15" t="s">
        <v>1182</v>
      </c>
      <c r="I12" s="137" t="s">
        <v>1182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65" t="s">
        <v>1582</v>
      </c>
      <c r="G13" s="15">
        <v>3.5</v>
      </c>
      <c r="H13" s="15" t="s">
        <v>1182</v>
      </c>
      <c r="I13" s="137" t="s">
        <v>1182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65" t="s">
        <v>1640</v>
      </c>
      <c r="G14" s="15">
        <v>3.77</v>
      </c>
      <c r="H14" s="15" t="s">
        <v>1182</v>
      </c>
      <c r="I14" s="137" t="s">
        <v>1182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65" t="s">
        <v>907</v>
      </c>
      <c r="G15" s="15">
        <v>2.59</v>
      </c>
      <c r="H15" s="15" t="s">
        <v>1182</v>
      </c>
      <c r="I15" s="137" t="s">
        <v>1182</v>
      </c>
      <c r="J15" s="137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65" t="s">
        <v>1641</v>
      </c>
      <c r="G16" s="15">
        <v>3.59</v>
      </c>
      <c r="H16" s="15" t="s">
        <v>1182</v>
      </c>
      <c r="I16" s="137" t="s">
        <v>1182</v>
      </c>
      <c r="J16" s="137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65" t="s">
        <v>1600</v>
      </c>
      <c r="G17" s="15">
        <v>3.72</v>
      </c>
      <c r="H17" s="15" t="s">
        <v>1182</v>
      </c>
      <c r="I17" s="137" t="s">
        <v>1182</v>
      </c>
      <c r="J17" s="137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65" t="s">
        <v>1583</v>
      </c>
      <c r="G18" s="15">
        <v>2.63</v>
      </c>
      <c r="H18" s="15" t="s">
        <v>1182</v>
      </c>
      <c r="I18" s="137" t="s">
        <v>1182</v>
      </c>
      <c r="J18" s="137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65" t="s">
        <v>908</v>
      </c>
      <c r="G19" s="15">
        <v>2.9</v>
      </c>
      <c r="H19" s="15" t="s">
        <v>1182</v>
      </c>
      <c r="I19" s="137" t="s">
        <v>1182</v>
      </c>
      <c r="J19" s="137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65" t="s">
        <v>909</v>
      </c>
      <c r="G20" s="15">
        <v>3.32</v>
      </c>
      <c r="H20" s="15" t="s">
        <v>1182</v>
      </c>
      <c r="I20" s="137" t="s">
        <v>1182</v>
      </c>
      <c r="J20" s="137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65" t="s">
        <v>910</v>
      </c>
      <c r="G21" s="15">
        <v>3.75</v>
      </c>
      <c r="H21" s="15" t="s">
        <v>1182</v>
      </c>
      <c r="I21" s="137" t="s">
        <v>1182</v>
      </c>
      <c r="J21" s="137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65" t="s">
        <v>1394</v>
      </c>
      <c r="G22" s="15">
        <v>6</v>
      </c>
      <c r="H22" s="15" t="s">
        <v>1182</v>
      </c>
      <c r="I22" s="137" t="s">
        <v>1182</v>
      </c>
      <c r="J22" s="137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65" t="s">
        <v>1465</v>
      </c>
      <c r="G23" s="15">
        <v>3.21</v>
      </c>
      <c r="H23" s="15" t="s">
        <v>1182</v>
      </c>
      <c r="I23" s="137" t="s">
        <v>1182</v>
      </c>
      <c r="J23" s="137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65" t="s">
        <v>911</v>
      </c>
      <c r="G24" s="15">
        <v>4.0999999999999996</v>
      </c>
      <c r="H24" s="15" t="s">
        <v>1182</v>
      </c>
      <c r="I24" s="137" t="s">
        <v>1182</v>
      </c>
      <c r="J24" s="137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65" t="s">
        <v>1395</v>
      </c>
      <c r="G25" s="15">
        <v>3.4</v>
      </c>
      <c r="H25" s="15" t="s">
        <v>1182</v>
      </c>
      <c r="I25" s="137" t="s">
        <v>1182</v>
      </c>
      <c r="J25" s="137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65" t="s">
        <v>912</v>
      </c>
      <c r="G26" s="15">
        <v>4.0999999999999996</v>
      </c>
      <c r="H26" s="15" t="s">
        <v>1182</v>
      </c>
      <c r="I26" s="137" t="s">
        <v>1182</v>
      </c>
      <c r="J26" s="137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65" t="s">
        <v>913</v>
      </c>
      <c r="G27" s="15">
        <v>4.3600000000000003</v>
      </c>
      <c r="H27" s="15" t="s">
        <v>1182</v>
      </c>
      <c r="I27" s="137" t="s">
        <v>1182</v>
      </c>
      <c r="J27" s="137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65" t="s">
        <v>914</v>
      </c>
      <c r="G28" s="15">
        <v>4.91</v>
      </c>
      <c r="H28" s="15" t="s">
        <v>1182</v>
      </c>
      <c r="I28" s="137" t="s">
        <v>1182</v>
      </c>
      <c r="J28" s="137"/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65" t="s">
        <v>1466</v>
      </c>
      <c r="G29" s="15">
        <v>5.44</v>
      </c>
      <c r="H29" s="15" t="s">
        <v>1182</v>
      </c>
      <c r="I29" s="137" t="s">
        <v>1182</v>
      </c>
      <c r="J29" s="137"/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65" t="s">
        <v>915</v>
      </c>
      <c r="G30" s="15">
        <v>4</v>
      </c>
      <c r="H30" s="15" t="s">
        <v>1182</v>
      </c>
      <c r="I30" s="137" t="s">
        <v>1182</v>
      </c>
      <c r="J30" s="137"/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65" t="s">
        <v>916</v>
      </c>
      <c r="G31" s="15">
        <v>4.54</v>
      </c>
      <c r="H31" s="15" t="s">
        <v>1182</v>
      </c>
      <c r="I31" s="137" t="s">
        <v>1182</v>
      </c>
      <c r="J31" s="137"/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65" t="s">
        <v>917</v>
      </c>
      <c r="G32" s="15">
        <v>3.55</v>
      </c>
      <c r="H32" s="15" t="s">
        <v>1182</v>
      </c>
      <c r="I32" s="137" t="s">
        <v>1182</v>
      </c>
      <c r="J32" s="137"/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65" t="s">
        <v>918</v>
      </c>
      <c r="G33" s="15">
        <v>4.0999999999999996</v>
      </c>
      <c r="H33" s="15" t="s">
        <v>1182</v>
      </c>
      <c r="I33" s="137" t="s">
        <v>1182</v>
      </c>
      <c r="J33" s="137"/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65" t="s">
        <v>919</v>
      </c>
      <c r="G34" s="15">
        <v>4.6100000000000003</v>
      </c>
      <c r="H34" s="15" t="s">
        <v>1182</v>
      </c>
      <c r="I34" s="137" t="s">
        <v>1182</v>
      </c>
      <c r="J34" s="137"/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65" t="s">
        <v>1601</v>
      </c>
      <c r="G35" s="15">
        <v>3.95</v>
      </c>
      <c r="H35" s="15" t="s">
        <v>1182</v>
      </c>
      <c r="I35" s="137" t="s">
        <v>1182</v>
      </c>
      <c r="J35" s="137"/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65" t="s">
        <v>920</v>
      </c>
      <c r="G36" s="15">
        <v>4.62</v>
      </c>
      <c r="H36" s="15" t="s">
        <v>1182</v>
      </c>
      <c r="I36" s="137" t="s">
        <v>1182</v>
      </c>
      <c r="J36" s="137"/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65" t="s">
        <v>1396</v>
      </c>
      <c r="G37" s="15">
        <v>4.62</v>
      </c>
      <c r="H37" s="15" t="s">
        <v>1182</v>
      </c>
      <c r="I37" s="137" t="s">
        <v>1182</v>
      </c>
      <c r="J37" s="137"/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65" t="s">
        <v>921</v>
      </c>
      <c r="G38" s="15">
        <v>5.23</v>
      </c>
      <c r="H38" s="15" t="s">
        <v>1182</v>
      </c>
      <c r="I38" s="137" t="s">
        <v>1182</v>
      </c>
      <c r="J38" s="137"/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65" t="s">
        <v>922</v>
      </c>
      <c r="G39" s="15">
        <v>7.55</v>
      </c>
      <c r="H39" s="15" t="s">
        <v>1182</v>
      </c>
      <c r="I39" s="137" t="s">
        <v>1182</v>
      </c>
      <c r="J39" s="137"/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65" t="s">
        <v>1642</v>
      </c>
      <c r="G40" s="15">
        <v>4.29</v>
      </c>
      <c r="H40" s="15" t="s">
        <v>1182</v>
      </c>
      <c r="I40" s="137" t="s">
        <v>1182</v>
      </c>
      <c r="J40" s="137"/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65" t="s">
        <v>923</v>
      </c>
      <c r="G41" s="15">
        <v>5.52</v>
      </c>
      <c r="H41" s="15" t="s">
        <v>1182</v>
      </c>
      <c r="I41" s="137" t="s">
        <v>1182</v>
      </c>
      <c r="J41" s="137"/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65" t="s">
        <v>924</v>
      </c>
      <c r="G42" s="15">
        <v>6.8</v>
      </c>
      <c r="H42" s="15" t="s">
        <v>1182</v>
      </c>
      <c r="I42" s="137" t="s">
        <v>1182</v>
      </c>
      <c r="J42" s="137"/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  <c r="F43" s="65" t="s">
        <v>1564</v>
      </c>
      <c r="G43" s="15">
        <v>7.99</v>
      </c>
      <c r="H43" s="15" t="s">
        <v>1182</v>
      </c>
      <c r="I43" s="137" t="s">
        <v>1182</v>
      </c>
      <c r="J43" s="137"/>
      <c r="K43" s="5" t="s">
        <v>1056</v>
      </c>
    </row>
    <row r="44" spans="1:11" ht="18.75" x14ac:dyDescent="0.3">
      <c r="A44" s="2"/>
      <c r="B44" s="116"/>
      <c r="C44" s="117"/>
      <c r="D44" s="118"/>
      <c r="E44" s="2"/>
      <c r="F44" s="65" t="s">
        <v>1565</v>
      </c>
      <c r="G44" s="15">
        <v>10.95</v>
      </c>
      <c r="H44" s="15" t="s">
        <v>1182</v>
      </c>
      <c r="I44" s="137" t="s">
        <v>1182</v>
      </c>
      <c r="J44" s="137"/>
      <c r="K44" s="5" t="s">
        <v>1056</v>
      </c>
    </row>
    <row r="45" spans="1:11" ht="18.75" x14ac:dyDescent="0.3">
      <c r="A45" s="2"/>
      <c r="B45" s="108" t="s">
        <v>29</v>
      </c>
      <c r="C45" s="108"/>
      <c r="D45" s="108"/>
      <c r="E45" s="2"/>
      <c r="F45" s="65" t="s">
        <v>1602</v>
      </c>
      <c r="G45" s="15">
        <v>6.86</v>
      </c>
      <c r="H45" s="15" t="s">
        <v>1182</v>
      </c>
      <c r="I45" s="137" t="s">
        <v>1182</v>
      </c>
      <c r="J45" s="137"/>
      <c r="K45" s="5" t="s">
        <v>1056</v>
      </c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65" t="s">
        <v>1397</v>
      </c>
      <c r="G46" s="15">
        <v>6.32</v>
      </c>
      <c r="H46" s="15" t="s">
        <v>1182</v>
      </c>
      <c r="I46" s="137" t="s">
        <v>1182</v>
      </c>
      <c r="J46" s="137"/>
      <c r="K46" s="5" t="s">
        <v>1056</v>
      </c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65" t="s">
        <v>925</v>
      </c>
      <c r="G47" s="15">
        <v>5.74</v>
      </c>
      <c r="H47" s="15" t="s">
        <v>1182</v>
      </c>
      <c r="I47" s="137" t="s">
        <v>1182</v>
      </c>
      <c r="J47" s="137"/>
      <c r="K47" s="5" t="s">
        <v>1056</v>
      </c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65" t="s">
        <v>1566</v>
      </c>
      <c r="G48" s="15">
        <v>12.82</v>
      </c>
      <c r="H48" s="15" t="s">
        <v>1182</v>
      </c>
      <c r="I48" s="137" t="s">
        <v>1182</v>
      </c>
      <c r="J48" s="137"/>
      <c r="K48" s="5" t="s">
        <v>1056</v>
      </c>
    </row>
    <row r="49" spans="1:11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65" t="s">
        <v>926</v>
      </c>
      <c r="G49" s="15">
        <v>5.5</v>
      </c>
      <c r="H49" s="15" t="s">
        <v>1182</v>
      </c>
      <c r="I49" s="137" t="s">
        <v>1182</v>
      </c>
      <c r="J49" s="137"/>
      <c r="K49" s="5" t="s">
        <v>1056</v>
      </c>
    </row>
    <row r="50" spans="1:11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65" t="s">
        <v>927</v>
      </c>
      <c r="G50" s="15">
        <v>6.26</v>
      </c>
      <c r="H50" s="15" t="s">
        <v>1182</v>
      </c>
      <c r="I50" s="137" t="s">
        <v>1182</v>
      </c>
      <c r="J50" s="137"/>
      <c r="K50" s="5" t="s">
        <v>1056</v>
      </c>
    </row>
    <row r="51" spans="1:11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65" t="s">
        <v>928</v>
      </c>
      <c r="G51" s="15">
        <v>7.1</v>
      </c>
      <c r="H51" s="15" t="s">
        <v>1182</v>
      </c>
      <c r="I51" s="137" t="s">
        <v>1182</v>
      </c>
      <c r="J51" s="137"/>
      <c r="K51" s="5" t="s">
        <v>1056</v>
      </c>
    </row>
    <row r="52" spans="1:11" ht="18.75" x14ac:dyDescent="0.3">
      <c r="A52" s="2"/>
      <c r="B52" s="116"/>
      <c r="C52" s="117"/>
      <c r="D52" s="118"/>
      <c r="E52" s="2"/>
      <c r="F52" s="65" t="s">
        <v>929</v>
      </c>
      <c r="G52" s="15">
        <v>8.76</v>
      </c>
      <c r="H52" s="15" t="s">
        <v>1182</v>
      </c>
      <c r="I52" s="137" t="s">
        <v>1182</v>
      </c>
      <c r="J52" s="137"/>
      <c r="K52" s="5" t="s">
        <v>1056</v>
      </c>
    </row>
    <row r="53" spans="1:11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65" t="s">
        <v>930</v>
      </c>
      <c r="G53" s="15">
        <v>10.4</v>
      </c>
      <c r="H53" s="15" t="s">
        <v>1182</v>
      </c>
      <c r="I53" s="137" t="s">
        <v>1182</v>
      </c>
      <c r="J53" s="137"/>
      <c r="K53" s="5" t="s">
        <v>1056</v>
      </c>
    </row>
    <row r="54" spans="1:11" ht="18.75" x14ac:dyDescent="0.3">
      <c r="A54" s="2"/>
      <c r="B54" s="102" t="s">
        <v>1028</v>
      </c>
      <c r="C54" s="102"/>
      <c r="D54" s="102"/>
      <c r="E54" s="2"/>
      <c r="F54" s="65" t="s">
        <v>931</v>
      </c>
      <c r="G54" s="15">
        <v>11</v>
      </c>
      <c r="H54" s="15" t="s">
        <v>1182</v>
      </c>
      <c r="I54" s="137" t="s">
        <v>1182</v>
      </c>
      <c r="J54" s="137"/>
      <c r="K54" s="5" t="s">
        <v>1056</v>
      </c>
    </row>
    <row r="55" spans="1:11" ht="18.75" x14ac:dyDescent="0.3">
      <c r="A55" s="2"/>
      <c r="B55" s="102" t="s">
        <v>986</v>
      </c>
      <c r="C55" s="102"/>
      <c r="D55" s="102"/>
      <c r="E55" s="2"/>
      <c r="F55" s="65" t="s">
        <v>932</v>
      </c>
      <c r="G55" s="15">
        <v>14.5</v>
      </c>
      <c r="H55" s="15" t="s">
        <v>1182</v>
      </c>
      <c r="I55" s="137" t="s">
        <v>1182</v>
      </c>
      <c r="J55" s="137"/>
      <c r="K55" s="5" t="s">
        <v>1056</v>
      </c>
    </row>
    <row r="56" spans="1:11" ht="18.75" x14ac:dyDescent="0.3">
      <c r="A56" s="2"/>
      <c r="B56" s="116"/>
      <c r="C56" s="117"/>
      <c r="D56" s="118"/>
      <c r="E56" s="2"/>
      <c r="F56" s="65" t="s">
        <v>933</v>
      </c>
      <c r="G56" s="15">
        <v>19.899999999999999</v>
      </c>
      <c r="H56" s="15" t="s">
        <v>1182</v>
      </c>
      <c r="I56" s="137" t="s">
        <v>1182</v>
      </c>
      <c r="J56" s="137"/>
      <c r="K56" s="5" t="s">
        <v>1056</v>
      </c>
    </row>
    <row r="57" spans="1:11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65" t="s">
        <v>934</v>
      </c>
      <c r="G57" s="15">
        <v>22.9</v>
      </c>
      <c r="H57" s="15" t="s">
        <v>1182</v>
      </c>
      <c r="I57" s="137" t="s">
        <v>1182</v>
      </c>
      <c r="J57" s="137"/>
      <c r="K57" s="5" t="s">
        <v>1056</v>
      </c>
    </row>
    <row r="58" spans="1:11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65" t="s">
        <v>1398</v>
      </c>
      <c r="G58" s="15">
        <v>23</v>
      </c>
      <c r="H58" s="15" t="s">
        <v>1182</v>
      </c>
      <c r="I58" s="137" t="s">
        <v>1182</v>
      </c>
      <c r="J58" s="137"/>
      <c r="K58" s="5" t="s">
        <v>1056</v>
      </c>
    </row>
    <row r="59" spans="1:11" ht="18.75" x14ac:dyDescent="0.3">
      <c r="A59" s="2"/>
      <c r="B59" s="102" t="s">
        <v>165</v>
      </c>
      <c r="C59" s="102" t="s">
        <v>2</v>
      </c>
      <c r="D59" s="102" t="s">
        <v>2</v>
      </c>
      <c r="E59" s="2"/>
      <c r="F59" s="65" t="s">
        <v>935</v>
      </c>
      <c r="G59" s="15">
        <v>6.42</v>
      </c>
      <c r="H59" s="15" t="s">
        <v>1182</v>
      </c>
      <c r="I59" s="137" t="s">
        <v>1182</v>
      </c>
      <c r="J59" s="137"/>
      <c r="K59" s="5" t="s">
        <v>1056</v>
      </c>
    </row>
    <row r="60" spans="1:11" ht="18.75" x14ac:dyDescent="0.3">
      <c r="A60" s="2"/>
      <c r="B60" s="102" t="s">
        <v>1030</v>
      </c>
      <c r="C60" s="102" t="s">
        <v>3</v>
      </c>
      <c r="D60" s="102" t="s">
        <v>3</v>
      </c>
      <c r="E60" s="2"/>
      <c r="F60" s="65" t="s">
        <v>936</v>
      </c>
      <c r="G60" s="15">
        <v>7.45</v>
      </c>
      <c r="H60" s="15" t="s">
        <v>1182</v>
      </c>
      <c r="I60" s="137" t="s">
        <v>1182</v>
      </c>
      <c r="J60" s="137"/>
      <c r="K60" s="5" t="s">
        <v>1056</v>
      </c>
    </row>
    <row r="61" spans="1:11" ht="18.75" x14ac:dyDescent="0.3">
      <c r="A61" s="2"/>
      <c r="B61" s="102" t="s">
        <v>1069</v>
      </c>
      <c r="C61" s="102" t="s">
        <v>4</v>
      </c>
      <c r="D61" s="102" t="s">
        <v>4</v>
      </c>
      <c r="E61" s="2"/>
      <c r="F61" s="65" t="s">
        <v>937</v>
      </c>
      <c r="G61" s="15">
        <v>8.39</v>
      </c>
      <c r="H61" s="15" t="s">
        <v>1182</v>
      </c>
      <c r="I61" s="137" t="s">
        <v>1182</v>
      </c>
      <c r="J61" s="137"/>
      <c r="K61" s="5" t="s">
        <v>1056</v>
      </c>
    </row>
    <row r="62" spans="1:11" ht="18.75" x14ac:dyDescent="0.3">
      <c r="A62" s="2"/>
      <c r="B62" s="102" t="s">
        <v>5</v>
      </c>
      <c r="C62" s="102" t="s">
        <v>5</v>
      </c>
      <c r="D62" s="102" t="s">
        <v>5</v>
      </c>
      <c r="E62" s="2"/>
      <c r="F62" s="65" t="s">
        <v>1399</v>
      </c>
      <c r="G62" s="15">
        <v>9.3800000000000008</v>
      </c>
      <c r="H62" s="15" t="s">
        <v>1182</v>
      </c>
      <c r="I62" s="137" t="s">
        <v>1182</v>
      </c>
      <c r="J62" s="137"/>
      <c r="K62" s="5" t="s">
        <v>1056</v>
      </c>
    </row>
    <row r="63" spans="1:11" ht="18.75" x14ac:dyDescent="0.3">
      <c r="A63" s="2"/>
      <c r="B63" s="102" t="s">
        <v>1077</v>
      </c>
      <c r="C63" s="102" t="s">
        <v>17</v>
      </c>
      <c r="D63" s="102" t="s">
        <v>17</v>
      </c>
      <c r="E63" s="2"/>
      <c r="F63" s="65" t="s">
        <v>938</v>
      </c>
      <c r="G63" s="15">
        <v>10.36</v>
      </c>
      <c r="H63" s="15" t="s">
        <v>1182</v>
      </c>
      <c r="I63" s="137" t="s">
        <v>1182</v>
      </c>
      <c r="J63" s="137"/>
      <c r="K63" s="5" t="s">
        <v>1056</v>
      </c>
    </row>
    <row r="64" spans="1:11" ht="18.75" x14ac:dyDescent="0.3">
      <c r="A64" s="2"/>
      <c r="B64" s="102" t="s">
        <v>253</v>
      </c>
      <c r="C64" s="102"/>
      <c r="D64" s="102"/>
      <c r="E64" s="2"/>
      <c r="F64" s="65" t="s">
        <v>939</v>
      </c>
      <c r="G64" s="15">
        <v>12.3</v>
      </c>
      <c r="H64" s="15" t="s">
        <v>1182</v>
      </c>
      <c r="I64" s="137" t="s">
        <v>1182</v>
      </c>
      <c r="J64" s="137"/>
      <c r="K64" s="5" t="s">
        <v>1056</v>
      </c>
    </row>
    <row r="65" spans="1:11" ht="18.75" x14ac:dyDescent="0.3">
      <c r="A65" s="2"/>
      <c r="B65" s="102" t="s">
        <v>1070</v>
      </c>
      <c r="C65" s="102" t="s">
        <v>6</v>
      </c>
      <c r="D65" s="102" t="s">
        <v>6</v>
      </c>
      <c r="E65" s="2"/>
      <c r="F65" s="65" t="s">
        <v>1400</v>
      </c>
      <c r="G65" s="15">
        <v>16</v>
      </c>
      <c r="H65" s="15" t="s">
        <v>1182</v>
      </c>
      <c r="I65" s="137" t="s">
        <v>1182</v>
      </c>
      <c r="J65" s="137"/>
      <c r="K65" s="5" t="s">
        <v>1056</v>
      </c>
    </row>
    <row r="66" spans="1:11" ht="18.75" x14ac:dyDescent="0.3">
      <c r="A66" s="2"/>
      <c r="B66" s="102" t="s">
        <v>7</v>
      </c>
      <c r="C66" s="102" t="s">
        <v>7</v>
      </c>
      <c r="D66" s="102" t="s">
        <v>7</v>
      </c>
      <c r="E66" s="2"/>
      <c r="F66" s="65" t="s">
        <v>940</v>
      </c>
      <c r="G66" s="15">
        <v>24.6</v>
      </c>
      <c r="H66" s="15" t="s">
        <v>1182</v>
      </c>
      <c r="I66" s="137" t="s">
        <v>1182</v>
      </c>
      <c r="J66" s="137"/>
      <c r="K66" s="5" t="s">
        <v>1056</v>
      </c>
    </row>
    <row r="67" spans="1:11" ht="18.75" x14ac:dyDescent="0.3">
      <c r="A67" s="2"/>
      <c r="B67" s="102" t="s">
        <v>1072</v>
      </c>
      <c r="C67" s="102" t="s">
        <v>9</v>
      </c>
      <c r="D67" s="102" t="s">
        <v>9</v>
      </c>
      <c r="E67" s="2"/>
      <c r="F67" s="65" t="s">
        <v>1401</v>
      </c>
      <c r="G67" s="15">
        <v>35</v>
      </c>
      <c r="H67" s="15" t="s">
        <v>1182</v>
      </c>
      <c r="I67" s="137" t="s">
        <v>1182</v>
      </c>
      <c r="J67" s="137"/>
      <c r="K67" s="5" t="s">
        <v>1056</v>
      </c>
    </row>
    <row r="68" spans="1:11" ht="18.75" x14ac:dyDescent="0.3">
      <c r="A68" s="2"/>
      <c r="B68" s="102" t="s">
        <v>1073</v>
      </c>
      <c r="C68" s="102" t="s">
        <v>10</v>
      </c>
      <c r="D68" s="102" t="s">
        <v>10</v>
      </c>
      <c r="E68" s="2"/>
      <c r="F68" s="65" t="s">
        <v>941</v>
      </c>
      <c r="G68" s="15">
        <v>22.92</v>
      </c>
      <c r="H68" s="15" t="s">
        <v>1182</v>
      </c>
      <c r="I68" s="137" t="s">
        <v>1182</v>
      </c>
      <c r="J68" s="137"/>
      <c r="K68" s="5" t="s">
        <v>1056</v>
      </c>
    </row>
    <row r="69" spans="1:11" ht="18.75" x14ac:dyDescent="0.3">
      <c r="A69" s="2"/>
      <c r="B69" s="102" t="s">
        <v>1074</v>
      </c>
      <c r="C69" s="102" t="s">
        <v>11</v>
      </c>
      <c r="D69" s="102" t="s">
        <v>11</v>
      </c>
      <c r="E69" s="2"/>
      <c r="F69" s="65" t="s">
        <v>942</v>
      </c>
      <c r="G69" s="15">
        <v>30.38</v>
      </c>
      <c r="H69" s="15" t="s">
        <v>1182</v>
      </c>
      <c r="I69" s="137" t="s">
        <v>1182</v>
      </c>
      <c r="J69" s="137"/>
      <c r="K69" s="5" t="s">
        <v>1056</v>
      </c>
    </row>
    <row r="70" spans="1:11" ht="18.75" x14ac:dyDescent="0.3">
      <c r="A70" s="2"/>
      <c r="B70" s="102" t="s">
        <v>12</v>
      </c>
      <c r="C70" s="102" t="s">
        <v>12</v>
      </c>
      <c r="D70" s="102" t="s">
        <v>12</v>
      </c>
      <c r="E70" s="2"/>
      <c r="F70" s="65" t="s">
        <v>943</v>
      </c>
      <c r="G70" s="15">
        <v>12</v>
      </c>
      <c r="H70" s="15" t="s">
        <v>1182</v>
      </c>
      <c r="I70" s="137" t="s">
        <v>1182</v>
      </c>
      <c r="J70" s="137"/>
      <c r="K70" s="5" t="s">
        <v>1056</v>
      </c>
    </row>
    <row r="71" spans="1:11" ht="18.75" x14ac:dyDescent="0.3">
      <c r="A71" s="2"/>
      <c r="B71" s="102" t="s">
        <v>13</v>
      </c>
      <c r="C71" s="102" t="s">
        <v>13</v>
      </c>
      <c r="D71" s="102" t="s">
        <v>13</v>
      </c>
      <c r="E71" s="2"/>
      <c r="F71" s="65" t="s">
        <v>944</v>
      </c>
      <c r="G71" s="15">
        <v>19</v>
      </c>
      <c r="H71" s="15" t="s">
        <v>1182</v>
      </c>
      <c r="I71" s="137" t="s">
        <v>1182</v>
      </c>
      <c r="J71" s="137"/>
      <c r="K71" s="5" t="s">
        <v>1056</v>
      </c>
    </row>
    <row r="72" spans="1:11" ht="18.75" x14ac:dyDescent="0.3">
      <c r="A72" s="2"/>
      <c r="B72" s="102" t="s">
        <v>1075</v>
      </c>
      <c r="C72" s="102" t="s">
        <v>14</v>
      </c>
      <c r="D72" s="102" t="s">
        <v>14</v>
      </c>
      <c r="E72" s="2"/>
      <c r="F72" s="65" t="s">
        <v>945</v>
      </c>
      <c r="G72" s="15">
        <v>10.26</v>
      </c>
      <c r="H72" s="15" t="s">
        <v>1182</v>
      </c>
      <c r="I72" s="137" t="s">
        <v>1182</v>
      </c>
      <c r="J72" s="137"/>
      <c r="K72" s="5" t="s">
        <v>1056</v>
      </c>
    </row>
    <row r="73" spans="1:11" ht="18.75" x14ac:dyDescent="0.3">
      <c r="A73" s="2"/>
      <c r="B73" s="102" t="s">
        <v>15</v>
      </c>
      <c r="C73" s="102" t="s">
        <v>15</v>
      </c>
      <c r="D73" s="102" t="s">
        <v>15</v>
      </c>
      <c r="E73" s="2"/>
      <c r="F73" s="65" t="s">
        <v>946</v>
      </c>
      <c r="G73" s="15">
        <v>12.7</v>
      </c>
      <c r="H73" s="15" t="s">
        <v>1182</v>
      </c>
      <c r="I73" s="137" t="s">
        <v>1182</v>
      </c>
      <c r="J73" s="137"/>
      <c r="K73" s="5" t="s">
        <v>1056</v>
      </c>
    </row>
    <row r="74" spans="1:11" ht="18.75" x14ac:dyDescent="0.3">
      <c r="A74" s="2"/>
      <c r="B74" s="102" t="s">
        <v>166</v>
      </c>
      <c r="C74" s="102"/>
      <c r="D74" s="102"/>
      <c r="E74" s="2"/>
      <c r="F74" s="65" t="s">
        <v>947</v>
      </c>
      <c r="G74" s="15">
        <v>15.09</v>
      </c>
      <c r="H74" s="15" t="s">
        <v>1182</v>
      </c>
      <c r="I74" s="137" t="s">
        <v>1182</v>
      </c>
      <c r="J74" s="137"/>
      <c r="K74" s="5" t="s">
        <v>1056</v>
      </c>
    </row>
    <row r="75" spans="1:11" ht="18.75" x14ac:dyDescent="0.3">
      <c r="A75" s="2"/>
      <c r="B75" s="102" t="s">
        <v>167</v>
      </c>
      <c r="C75" s="102"/>
      <c r="D75" s="102"/>
      <c r="E75" s="2"/>
      <c r="F75" s="65" t="s">
        <v>948</v>
      </c>
      <c r="G75" s="15">
        <v>13.63</v>
      </c>
      <c r="H75" s="15" t="s">
        <v>1182</v>
      </c>
      <c r="I75" s="137" t="s">
        <v>1182</v>
      </c>
      <c r="J75" s="137"/>
      <c r="K75" s="5" t="s">
        <v>1056</v>
      </c>
    </row>
    <row r="76" spans="1:11" ht="18.75" x14ac:dyDescent="0.3">
      <c r="A76" s="2"/>
      <c r="B76" s="102" t="s">
        <v>1076</v>
      </c>
      <c r="C76" s="102" t="s">
        <v>16</v>
      </c>
      <c r="D76" s="102" t="s">
        <v>16</v>
      </c>
      <c r="E76" s="2"/>
      <c r="F76" s="65" t="s">
        <v>949</v>
      </c>
      <c r="G76" s="15">
        <v>27</v>
      </c>
      <c r="H76" s="15" t="s">
        <v>1182</v>
      </c>
      <c r="I76" s="137" t="s">
        <v>1182</v>
      </c>
      <c r="J76" s="137"/>
      <c r="K76" s="5" t="s">
        <v>1056</v>
      </c>
    </row>
    <row r="77" spans="1:11" ht="18.75" x14ac:dyDescent="0.3">
      <c r="A77" s="2"/>
      <c r="B77" s="110"/>
      <c r="C77" s="110"/>
      <c r="D77" s="110"/>
      <c r="E77" s="2"/>
      <c r="F77" s="65" t="s">
        <v>950</v>
      </c>
      <c r="G77" s="15">
        <v>16</v>
      </c>
      <c r="H77" s="15" t="s">
        <v>1182</v>
      </c>
      <c r="I77" s="137" t="s">
        <v>1182</v>
      </c>
      <c r="J77" s="137"/>
      <c r="K77" s="5" t="s">
        <v>1056</v>
      </c>
    </row>
    <row r="78" spans="1:11" ht="18.75" x14ac:dyDescent="0.3">
      <c r="A78" s="2"/>
      <c r="B78" s="108" t="s">
        <v>1099</v>
      </c>
      <c r="C78" s="108"/>
      <c r="D78" s="108"/>
      <c r="E78" s="2"/>
      <c r="F78" s="65" t="s">
        <v>951</v>
      </c>
      <c r="G78" s="15">
        <v>17.899999999999999</v>
      </c>
      <c r="H78" s="15" t="s">
        <v>1182</v>
      </c>
      <c r="I78" s="137" t="s">
        <v>1182</v>
      </c>
      <c r="J78" s="137"/>
      <c r="K78" s="5" t="s">
        <v>1056</v>
      </c>
    </row>
    <row r="79" spans="1:11" ht="15.75" x14ac:dyDescent="0.25">
      <c r="B79" s="99" t="s">
        <v>48</v>
      </c>
      <c r="C79" s="100"/>
      <c r="D79" s="101"/>
      <c r="F79" s="65" t="s">
        <v>952</v>
      </c>
      <c r="G79" s="15">
        <v>15.78</v>
      </c>
      <c r="H79" s="15" t="s">
        <v>1182</v>
      </c>
      <c r="I79" s="137" t="s">
        <v>1182</v>
      </c>
      <c r="J79" s="137"/>
      <c r="K79" s="5" t="s">
        <v>1056</v>
      </c>
    </row>
    <row r="80" spans="1:11" ht="15.75" x14ac:dyDescent="0.25">
      <c r="B80" s="99" t="s">
        <v>1101</v>
      </c>
      <c r="C80" s="100"/>
      <c r="D80" s="101"/>
      <c r="F80" s="65" t="s">
        <v>953</v>
      </c>
      <c r="G80" s="15">
        <v>19.05</v>
      </c>
      <c r="H80" s="15" t="s">
        <v>1182</v>
      </c>
      <c r="I80" s="137" t="s">
        <v>1182</v>
      </c>
      <c r="J80" s="137"/>
      <c r="K80" s="5" t="s">
        <v>1056</v>
      </c>
    </row>
    <row r="81" spans="2:11" ht="15.75" x14ac:dyDescent="0.25">
      <c r="B81" s="99" t="s">
        <v>49</v>
      </c>
      <c r="C81" s="100"/>
      <c r="D81" s="101"/>
      <c r="F81" s="65" t="s">
        <v>1567</v>
      </c>
      <c r="G81" s="15">
        <v>16.850000000000001</v>
      </c>
      <c r="H81" s="15" t="s">
        <v>1182</v>
      </c>
      <c r="I81" s="137" t="s">
        <v>1182</v>
      </c>
      <c r="J81" s="137"/>
      <c r="K81" s="5" t="s">
        <v>1056</v>
      </c>
    </row>
    <row r="82" spans="2:11" x14ac:dyDescent="0.25">
      <c r="F82" s="65" t="s">
        <v>954</v>
      </c>
      <c r="G82" s="15">
        <v>52</v>
      </c>
      <c r="H82" s="15" t="s">
        <v>1182</v>
      </c>
      <c r="I82" s="137" t="s">
        <v>1182</v>
      </c>
      <c r="J82" s="137"/>
      <c r="K82" s="5" t="s">
        <v>1056</v>
      </c>
    </row>
    <row r="83" spans="2:11" x14ac:dyDescent="0.25">
      <c r="F83" s="65" t="s">
        <v>955</v>
      </c>
      <c r="G83" s="15">
        <v>20.9</v>
      </c>
      <c r="H83" s="15" t="s">
        <v>1182</v>
      </c>
      <c r="I83" s="137" t="s">
        <v>1182</v>
      </c>
      <c r="J83" s="137"/>
      <c r="K83" s="5" t="s">
        <v>1056</v>
      </c>
    </row>
    <row r="84" spans="2:11" x14ac:dyDescent="0.25">
      <c r="F84" s="65" t="s">
        <v>956</v>
      </c>
      <c r="G84" s="15">
        <v>15.44</v>
      </c>
      <c r="H84" s="15" t="s">
        <v>1182</v>
      </c>
      <c r="I84" s="137" t="s">
        <v>1182</v>
      </c>
      <c r="J84" s="137"/>
      <c r="K84" s="5" t="s">
        <v>1056</v>
      </c>
    </row>
    <row r="85" spans="2:11" x14ac:dyDescent="0.25">
      <c r="F85" s="65" t="s">
        <v>1467</v>
      </c>
      <c r="G85" s="15">
        <v>17.3</v>
      </c>
      <c r="H85" s="15" t="s">
        <v>1182</v>
      </c>
      <c r="I85" s="137" t="s">
        <v>1182</v>
      </c>
      <c r="J85" s="137"/>
      <c r="K85" s="5" t="s">
        <v>1056</v>
      </c>
    </row>
    <row r="86" spans="2:11" x14ac:dyDescent="0.25">
      <c r="F86" s="65" t="s">
        <v>1568</v>
      </c>
      <c r="G86" s="15">
        <v>18.989999999999998</v>
      </c>
      <c r="H86" s="15" t="s">
        <v>1182</v>
      </c>
      <c r="I86" s="137" t="s">
        <v>1182</v>
      </c>
      <c r="J86" s="137"/>
      <c r="K86" s="5" t="s">
        <v>1056</v>
      </c>
    </row>
    <row r="87" spans="2:11" x14ac:dyDescent="0.25">
      <c r="F87" s="65" t="s">
        <v>957</v>
      </c>
      <c r="G87" s="15">
        <v>18.989999999999998</v>
      </c>
      <c r="H87" s="15" t="s">
        <v>1182</v>
      </c>
      <c r="I87" s="137" t="s">
        <v>1182</v>
      </c>
      <c r="J87" s="137"/>
      <c r="K87" s="5" t="s">
        <v>1056</v>
      </c>
    </row>
    <row r="88" spans="2:11" x14ac:dyDescent="0.25">
      <c r="F88" s="65" t="s">
        <v>958</v>
      </c>
      <c r="G88" s="15">
        <v>22.6</v>
      </c>
      <c r="H88" s="15" t="s">
        <v>1182</v>
      </c>
      <c r="I88" s="137" t="s">
        <v>1182</v>
      </c>
      <c r="J88" s="137"/>
      <c r="K88" s="5" t="s">
        <v>1056</v>
      </c>
    </row>
    <row r="89" spans="2:11" x14ac:dyDescent="0.25">
      <c r="F89" s="65" t="s">
        <v>959</v>
      </c>
      <c r="G89" s="15">
        <v>30</v>
      </c>
      <c r="H89" s="15" t="s">
        <v>1182</v>
      </c>
      <c r="I89" s="137" t="s">
        <v>1182</v>
      </c>
      <c r="J89" s="137"/>
      <c r="K89" s="5" t="s">
        <v>1056</v>
      </c>
    </row>
    <row r="90" spans="2:11" x14ac:dyDescent="0.25">
      <c r="F90" s="65" t="s">
        <v>960</v>
      </c>
      <c r="G90" s="15">
        <v>24.1</v>
      </c>
      <c r="H90" s="15" t="s">
        <v>1182</v>
      </c>
      <c r="I90" s="137" t="s">
        <v>1182</v>
      </c>
      <c r="J90" s="137"/>
      <c r="K90" s="5" t="s">
        <v>1056</v>
      </c>
    </row>
    <row r="91" spans="2:11" x14ac:dyDescent="0.25">
      <c r="F91" s="65" t="s">
        <v>961</v>
      </c>
      <c r="G91" s="15">
        <v>31.57</v>
      </c>
      <c r="H91" s="15" t="s">
        <v>1182</v>
      </c>
      <c r="I91" s="137" t="s">
        <v>1182</v>
      </c>
      <c r="J91" s="137"/>
      <c r="K91" s="5" t="s">
        <v>1056</v>
      </c>
    </row>
    <row r="92" spans="2:11" x14ac:dyDescent="0.25">
      <c r="F92" s="65" t="s">
        <v>962</v>
      </c>
      <c r="G92" s="15">
        <v>25.75</v>
      </c>
      <c r="H92" s="15" t="s">
        <v>1182</v>
      </c>
      <c r="I92" s="137" t="s">
        <v>1182</v>
      </c>
      <c r="J92" s="137"/>
      <c r="K92" s="5" t="s">
        <v>1056</v>
      </c>
    </row>
    <row r="93" spans="2:11" x14ac:dyDescent="0.25">
      <c r="F93" s="65" t="s">
        <v>963</v>
      </c>
      <c r="G93" s="15">
        <v>45.5</v>
      </c>
      <c r="H93" s="15" t="s">
        <v>1182</v>
      </c>
      <c r="I93" s="137" t="s">
        <v>1182</v>
      </c>
      <c r="J93" s="137"/>
      <c r="K93" s="5" t="s">
        <v>1056</v>
      </c>
    </row>
    <row r="94" spans="2:11" x14ac:dyDescent="0.25">
      <c r="F94" s="65" t="s">
        <v>964</v>
      </c>
      <c r="G94" s="15">
        <v>31.7</v>
      </c>
      <c r="H94" s="15" t="s">
        <v>1182</v>
      </c>
      <c r="I94" s="137" t="s">
        <v>1182</v>
      </c>
      <c r="J94" s="137"/>
      <c r="K94" s="5" t="s">
        <v>1056</v>
      </c>
    </row>
    <row r="95" spans="2:11" x14ac:dyDescent="0.25">
      <c r="F95" s="65" t="s">
        <v>965</v>
      </c>
      <c r="G95" s="15">
        <v>36.9</v>
      </c>
      <c r="H95" s="15" t="s">
        <v>1182</v>
      </c>
      <c r="I95" s="137" t="s">
        <v>1182</v>
      </c>
      <c r="J95" s="137"/>
      <c r="K95" s="5" t="s">
        <v>1056</v>
      </c>
    </row>
    <row r="96" spans="2:11" x14ac:dyDescent="0.25">
      <c r="F96" s="65" t="s">
        <v>966</v>
      </c>
      <c r="G96" s="15">
        <v>41.63</v>
      </c>
      <c r="H96" s="15" t="s">
        <v>1182</v>
      </c>
      <c r="I96" s="137" t="s">
        <v>1182</v>
      </c>
      <c r="J96" s="137"/>
      <c r="K96" s="5" t="s">
        <v>1056</v>
      </c>
    </row>
    <row r="97" spans="6:11" x14ac:dyDescent="0.25">
      <c r="F97" s="65" t="s">
        <v>967</v>
      </c>
      <c r="G97" s="15">
        <v>58.75</v>
      </c>
      <c r="H97" s="15" t="s">
        <v>1182</v>
      </c>
      <c r="I97" s="137" t="s">
        <v>1182</v>
      </c>
      <c r="J97" s="137"/>
      <c r="K97" s="5" t="s">
        <v>1056</v>
      </c>
    </row>
    <row r="98" spans="6:11" x14ac:dyDescent="0.25">
      <c r="F98" s="65" t="s">
        <v>968</v>
      </c>
      <c r="G98" s="15">
        <v>71.599999999999994</v>
      </c>
      <c r="H98" s="15" t="s">
        <v>1182</v>
      </c>
      <c r="I98" s="137" t="s">
        <v>1182</v>
      </c>
      <c r="J98" s="137"/>
      <c r="K98" s="5" t="s">
        <v>1056</v>
      </c>
    </row>
    <row r="99" spans="6:11" x14ac:dyDescent="0.25">
      <c r="F99" s="65" t="s">
        <v>969</v>
      </c>
      <c r="G99" s="15">
        <v>46.9</v>
      </c>
      <c r="H99" s="15" t="s">
        <v>1182</v>
      </c>
      <c r="I99" s="137" t="s">
        <v>1182</v>
      </c>
      <c r="J99" s="137"/>
      <c r="K99" s="5" t="s">
        <v>1056</v>
      </c>
    </row>
    <row r="100" spans="6:11" x14ac:dyDescent="0.25">
      <c r="F100" s="65" t="s">
        <v>970</v>
      </c>
      <c r="G100" s="15">
        <v>64.86</v>
      </c>
      <c r="H100" s="15" t="s">
        <v>1182</v>
      </c>
      <c r="I100" s="137" t="s">
        <v>1182</v>
      </c>
      <c r="J100" s="137"/>
      <c r="K100" s="5" t="s">
        <v>1056</v>
      </c>
    </row>
    <row r="101" spans="6:11" x14ac:dyDescent="0.25">
      <c r="F101" s="65" t="s">
        <v>971</v>
      </c>
      <c r="G101" s="15">
        <v>46.38</v>
      </c>
      <c r="H101" s="15" t="s">
        <v>1182</v>
      </c>
      <c r="I101" s="137" t="s">
        <v>1182</v>
      </c>
      <c r="J101" s="137"/>
      <c r="K101" s="5" t="s">
        <v>1056</v>
      </c>
    </row>
    <row r="102" spans="6:11" x14ac:dyDescent="0.25">
      <c r="F102" s="65" t="s">
        <v>972</v>
      </c>
      <c r="G102" s="15">
        <v>52.8</v>
      </c>
      <c r="H102" s="15" t="s">
        <v>1182</v>
      </c>
      <c r="I102" s="137" t="s">
        <v>1182</v>
      </c>
      <c r="J102" s="137"/>
      <c r="K102" s="5" t="s">
        <v>1056</v>
      </c>
    </row>
    <row r="103" spans="6:11" x14ac:dyDescent="0.25">
      <c r="F103" s="65" t="s">
        <v>973</v>
      </c>
      <c r="G103" s="15">
        <v>77.680000000000007</v>
      </c>
      <c r="H103" s="15" t="s">
        <v>1182</v>
      </c>
      <c r="I103" s="137" t="s">
        <v>1182</v>
      </c>
      <c r="J103" s="137"/>
      <c r="K103" s="5" t="s">
        <v>1056</v>
      </c>
    </row>
    <row r="104" spans="6:11" x14ac:dyDescent="0.25">
      <c r="F104" s="65" t="s">
        <v>974</v>
      </c>
      <c r="G104" s="15">
        <v>63</v>
      </c>
      <c r="H104" s="15" t="s">
        <v>1182</v>
      </c>
      <c r="I104" s="137" t="s">
        <v>1182</v>
      </c>
      <c r="J104" s="137"/>
      <c r="K104" s="5" t="s">
        <v>1056</v>
      </c>
    </row>
    <row r="105" spans="6:11" x14ac:dyDescent="0.25">
      <c r="F105" s="65" t="s">
        <v>975</v>
      </c>
      <c r="G105" s="15">
        <v>68.34</v>
      </c>
      <c r="H105" s="15" t="s">
        <v>1182</v>
      </c>
      <c r="I105" s="137" t="s">
        <v>1182</v>
      </c>
      <c r="J105" s="137"/>
      <c r="K105" s="5" t="s">
        <v>1056</v>
      </c>
    </row>
    <row r="106" spans="6:11" x14ac:dyDescent="0.25">
      <c r="F106" s="65" t="s">
        <v>1569</v>
      </c>
      <c r="G106" s="15">
        <v>91</v>
      </c>
      <c r="H106" s="15" t="s">
        <v>1182</v>
      </c>
      <c r="I106" s="137" t="s">
        <v>1182</v>
      </c>
      <c r="J106" s="137"/>
      <c r="K106" s="5" t="s">
        <v>1056</v>
      </c>
    </row>
    <row r="107" spans="6:11" x14ac:dyDescent="0.25">
      <c r="F107" s="65" t="s">
        <v>976</v>
      </c>
      <c r="G107" s="15">
        <v>102.59</v>
      </c>
      <c r="H107" s="15" t="s">
        <v>1182</v>
      </c>
      <c r="I107" s="137" t="s">
        <v>1182</v>
      </c>
      <c r="J107" s="137"/>
      <c r="K107" s="5" t="s">
        <v>1056</v>
      </c>
    </row>
    <row r="108" spans="6:11" x14ac:dyDescent="0.25">
      <c r="F108" s="65" t="s">
        <v>977</v>
      </c>
      <c r="G108" s="15">
        <v>143</v>
      </c>
      <c r="H108" s="15" t="s">
        <v>1182</v>
      </c>
      <c r="I108" s="137" t="s">
        <v>1182</v>
      </c>
      <c r="J108" s="137"/>
      <c r="K108" s="5" t="s">
        <v>1056</v>
      </c>
    </row>
    <row r="109" spans="6:11" x14ac:dyDescent="0.25">
      <c r="F109" s="65" t="s">
        <v>978</v>
      </c>
      <c r="G109" s="15">
        <v>83.29</v>
      </c>
      <c r="H109" s="15" t="s">
        <v>1182</v>
      </c>
      <c r="I109" s="137" t="s">
        <v>1182</v>
      </c>
      <c r="J109" s="137"/>
      <c r="K109" s="5" t="s">
        <v>1056</v>
      </c>
    </row>
    <row r="110" spans="6:11" x14ac:dyDescent="0.25">
      <c r="F110" s="65" t="s">
        <v>979</v>
      </c>
      <c r="G110" s="15">
        <v>154</v>
      </c>
      <c r="H110" s="15" t="s">
        <v>1182</v>
      </c>
      <c r="I110" s="137" t="s">
        <v>1182</v>
      </c>
      <c r="J110" s="137"/>
      <c r="K110" s="5" t="s">
        <v>1056</v>
      </c>
    </row>
    <row r="111" spans="6:11" x14ac:dyDescent="0.25">
      <c r="F111" s="65" t="s">
        <v>980</v>
      </c>
      <c r="G111" s="15">
        <v>17.22</v>
      </c>
      <c r="H111" s="15" t="s">
        <v>1182</v>
      </c>
      <c r="I111" s="137" t="s">
        <v>1182</v>
      </c>
      <c r="J111" s="137"/>
      <c r="K111" s="5" t="s">
        <v>1056</v>
      </c>
    </row>
    <row r="112" spans="6:11" x14ac:dyDescent="0.25">
      <c r="F112" s="65" t="s">
        <v>981</v>
      </c>
      <c r="G112" s="15">
        <v>22</v>
      </c>
      <c r="H112" s="15" t="s">
        <v>1182</v>
      </c>
      <c r="I112" s="137" t="s">
        <v>1182</v>
      </c>
      <c r="J112" s="137"/>
      <c r="K112" s="5" t="s">
        <v>1056</v>
      </c>
    </row>
    <row r="113" spans="6:11" x14ac:dyDescent="0.25">
      <c r="F113" s="65" t="s">
        <v>982</v>
      </c>
      <c r="G113" s="15">
        <v>20.3</v>
      </c>
      <c r="H113" s="15" t="s">
        <v>1182</v>
      </c>
      <c r="I113" s="137" t="s">
        <v>1182</v>
      </c>
      <c r="J113" s="137"/>
      <c r="K113" s="5" t="s">
        <v>1056</v>
      </c>
    </row>
    <row r="114" spans="6:11" x14ac:dyDescent="0.25">
      <c r="F114" s="65" t="s">
        <v>983</v>
      </c>
      <c r="G114" s="15">
        <v>38</v>
      </c>
      <c r="H114" s="15" t="s">
        <v>1182</v>
      </c>
      <c r="I114" s="137" t="s">
        <v>1182</v>
      </c>
      <c r="J114" s="137"/>
      <c r="K114" s="5" t="s">
        <v>1056</v>
      </c>
    </row>
  </sheetData>
  <mergeCells count="195">
    <mergeCell ref="I111:J111"/>
    <mergeCell ref="I97:J97"/>
    <mergeCell ref="I98:J98"/>
    <mergeCell ref="I99:J99"/>
    <mergeCell ref="I107:J107"/>
    <mergeCell ref="I108:J108"/>
    <mergeCell ref="I105:J105"/>
    <mergeCell ref="I106:J106"/>
    <mergeCell ref="I104:J104"/>
    <mergeCell ref="I93:J93"/>
    <mergeCell ref="I94:J94"/>
    <mergeCell ref="I95:J95"/>
    <mergeCell ref="I100:J100"/>
    <mergeCell ref="I101:J101"/>
    <mergeCell ref="I102:J102"/>
    <mergeCell ref="I103:J103"/>
    <mergeCell ref="I109:J109"/>
    <mergeCell ref="I110:J110"/>
    <mergeCell ref="I72:J72"/>
    <mergeCell ref="I73:J73"/>
    <mergeCell ref="I74:J74"/>
    <mergeCell ref="I75:J75"/>
    <mergeCell ref="I76:J76"/>
    <mergeCell ref="I67:J67"/>
    <mergeCell ref="I68:J68"/>
    <mergeCell ref="I69:J69"/>
    <mergeCell ref="I70:J70"/>
    <mergeCell ref="I71:J71"/>
    <mergeCell ref="I62:J62"/>
    <mergeCell ref="I63:J63"/>
    <mergeCell ref="I64:J64"/>
    <mergeCell ref="I65:J65"/>
    <mergeCell ref="I66:J66"/>
    <mergeCell ref="I57:J57"/>
    <mergeCell ref="I58:J58"/>
    <mergeCell ref="I59:J59"/>
    <mergeCell ref="I60:J60"/>
    <mergeCell ref="I61:J61"/>
    <mergeCell ref="I52:J52"/>
    <mergeCell ref="I53:J53"/>
    <mergeCell ref="I54:J54"/>
    <mergeCell ref="I55:J55"/>
    <mergeCell ref="I56:J56"/>
    <mergeCell ref="I48:J48"/>
    <mergeCell ref="I49:J49"/>
    <mergeCell ref="I50:J50"/>
    <mergeCell ref="I51:J51"/>
    <mergeCell ref="I47:J47"/>
    <mergeCell ref="I30:J30"/>
    <mergeCell ref="I31:J31"/>
    <mergeCell ref="I22:J22"/>
    <mergeCell ref="I23:J23"/>
    <mergeCell ref="I24:J24"/>
    <mergeCell ref="I25:J25"/>
    <mergeCell ref="I26:J26"/>
    <mergeCell ref="I37:J37"/>
    <mergeCell ref="I38:J38"/>
    <mergeCell ref="I42:J42"/>
    <mergeCell ref="I43:J43"/>
    <mergeCell ref="I44:J44"/>
    <mergeCell ref="I45:J45"/>
    <mergeCell ref="I46:J46"/>
    <mergeCell ref="I39:J39"/>
    <mergeCell ref="I40:J40"/>
    <mergeCell ref="I41:J41"/>
    <mergeCell ref="I32:J32"/>
    <mergeCell ref="I33:J33"/>
    <mergeCell ref="I34:J34"/>
    <mergeCell ref="I35:J35"/>
    <mergeCell ref="I36:J36"/>
    <mergeCell ref="I21:J21"/>
    <mergeCell ref="I12:J12"/>
    <mergeCell ref="I13:J13"/>
    <mergeCell ref="I14:J14"/>
    <mergeCell ref="I15:J15"/>
    <mergeCell ref="I16:J16"/>
    <mergeCell ref="I27:J27"/>
    <mergeCell ref="I28:J28"/>
    <mergeCell ref="I29:J29"/>
    <mergeCell ref="I7:J7"/>
    <mergeCell ref="I8:J8"/>
    <mergeCell ref="I9:J9"/>
    <mergeCell ref="I10:J10"/>
    <mergeCell ref="I11:J11"/>
    <mergeCell ref="I17:J17"/>
    <mergeCell ref="I18:J18"/>
    <mergeCell ref="I19:J19"/>
    <mergeCell ref="I20:J20"/>
    <mergeCell ref="I5:J5"/>
    <mergeCell ref="M5:R5"/>
    <mergeCell ref="I6:J6"/>
    <mergeCell ref="F1:K2"/>
    <mergeCell ref="M1:R1"/>
    <mergeCell ref="M2:R2"/>
    <mergeCell ref="F3:K4"/>
    <mergeCell ref="M3:R3"/>
    <mergeCell ref="M4:R4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71:D71"/>
    <mergeCell ref="B72:D7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81:D81"/>
    <mergeCell ref="B79:D79"/>
    <mergeCell ref="I92:J92"/>
    <mergeCell ref="B73:D73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4:D64"/>
    <mergeCell ref="B65:D65"/>
    <mergeCell ref="B66:D66"/>
    <mergeCell ref="B67:D67"/>
    <mergeCell ref="B68:D68"/>
    <mergeCell ref="B69:D69"/>
    <mergeCell ref="B70:D70"/>
    <mergeCell ref="I112:J112"/>
    <mergeCell ref="I113:J113"/>
    <mergeCell ref="I114:J114"/>
    <mergeCell ref="B75:D75"/>
    <mergeCell ref="I96:J96"/>
    <mergeCell ref="I87:J87"/>
    <mergeCell ref="I88:J88"/>
    <mergeCell ref="I89:J89"/>
    <mergeCell ref="I90:J90"/>
    <mergeCell ref="I91:J91"/>
    <mergeCell ref="I82:J82"/>
    <mergeCell ref="I83:J83"/>
    <mergeCell ref="I84:J84"/>
    <mergeCell ref="I85:J85"/>
    <mergeCell ref="I86:J86"/>
    <mergeCell ref="B80:D80"/>
    <mergeCell ref="B76:D76"/>
    <mergeCell ref="B77:D77"/>
    <mergeCell ref="B78:D78"/>
    <mergeCell ref="I77:J77"/>
    <mergeCell ref="I78:J78"/>
    <mergeCell ref="I79:J79"/>
    <mergeCell ref="I80:J80"/>
    <mergeCell ref="I81:J81"/>
  </mergeCells>
  <hyperlinks>
    <hyperlink ref="B7:D7" location="арматура!R1C1" display="Арматура" xr:uid="{93719906-CD0D-48F9-9BB2-972D6CE56D9B}"/>
    <hyperlink ref="B8:D8" location="'дріт вязальний'!A1" display="Дріт вязальний" xr:uid="{E5FA778F-AAA5-4786-96D4-770254837768}"/>
    <hyperlink ref="B9:D9" location="'дріт вр'!A1" display="Дріт ВР" xr:uid="{04EFB142-02AE-4B40-850B-D3E05F02FD1D}"/>
    <hyperlink ref="B11:D11" location="двотавр!A1" display="Двотавр" xr:uid="{51DF12CD-14F2-4C21-B475-E6236243B1A3}"/>
    <hyperlink ref="B13:D13" location="квадрат!R1C1" display="Квадрат стальной" xr:uid="{DB763CAF-DA0F-4215-860C-FFAB9336C429}"/>
    <hyperlink ref="B15:D15" location="круг!R1C1" display="Круг стальной" xr:uid="{CBF66E8C-A414-4AC8-9B20-D92DC4EA7F15}"/>
    <hyperlink ref="B19:D19" location="лист!R1C1" display="Листы:" xr:uid="{DBEF5E01-F4DE-4FC7-AD91-61E259192619}"/>
    <hyperlink ref="B20:D20" location="лист!A1" display="Лист сталевий" xr:uid="{1AC96656-FED8-4E41-9A78-816E21D9EA08}"/>
    <hyperlink ref="B21:D21" location="'лист рифлений'!A1" display="Лист рифлений" xr:uid="{A65149A9-ABBF-4064-B981-BE87849AE7DA}"/>
    <hyperlink ref="B22:D22" location="'лист пвл'!R1C1" display="Лист ПВЛ" xr:uid="{B43E5AC1-3D54-4107-8C2C-3759F4DEA235}"/>
    <hyperlink ref="B23:D23" location="'лист оцинкований'!A1" display="Лист оцинкований" xr:uid="{6DDB6624-6CAF-4235-A5FC-8C3DF76C59D4}"/>
    <hyperlink ref="B24:D24" location="'лист нержавіючий'!A1" display="Лист нержавіючий" xr:uid="{14861032-706B-4C2F-A69C-586F209A70B1}"/>
    <hyperlink ref="B28:D28" location="профнастил!R1C1" display="Профнастил" xr:uid="{20263748-9B99-46E7-83C4-A0AF24AF75EF}"/>
    <hyperlink ref="B29:D29" location="'преміум профнастил'!A1" display="Преміум профнастил" xr:uid="{D66144FB-A9CE-4157-85E0-4AE8F5DC2E96}"/>
    <hyperlink ref="B30:D30" location="металочерепиця!A1" display="Металочерепиця" xr:uid="{6A84E3F9-C5F6-4E5B-B5C7-E10C595E8E80}"/>
    <hyperlink ref="B31:D31" location="'преміум металочерепиця'!A1" display="Преміум металочерепиця" xr:uid="{D961CE44-87D4-441A-97AF-B45EB82F02A4}"/>
    <hyperlink ref="B32:D32" location="метизы!R1C1" display="Метизы" xr:uid="{7AFE7E09-F9FA-4B5D-ABF3-8AABD1533F7C}"/>
    <hyperlink ref="B33:D33" location="'водостічна система'!A1" display="'водостічна система'!A1" xr:uid="{8D2F8310-C3BB-408E-9861-5E412D4054B9}"/>
    <hyperlink ref="B34:D34" location="планки!R1C1" display="Планки" xr:uid="{0A044795-531D-42BF-A58E-97394641F30B}"/>
    <hyperlink ref="B35:D35" location="'утеплювач, ізоляція'!A1" display="Утеплювач, ізоляція" xr:uid="{468EEA3A-DE9B-412F-922D-67DF3AC9D26D}"/>
    <hyperlink ref="B38:D38" location="'фальцева покрівля'!A1" display="Фальцева покровля" xr:uid="{FB66880F-E223-42E4-94EC-B575E7E50A4E}"/>
    <hyperlink ref="B40:D40" location="'сетка сварная в картах'!R1C1" display="Сетка:" xr:uid="{45ADC6A3-1193-4EEA-94D8-633A9FC4C551}"/>
    <hyperlink ref="B41:D41" location="'сітка зварна в картах'!A1" display="Сітка зварна в картах" xr:uid="{EAA4B733-3502-46D3-A4B6-0E193A8F46E5}"/>
    <hyperlink ref="B42:D42" location="'сітка зварна в рулоні'!A1" display="Сітка зварна в рулоні" xr:uid="{3DA1C877-A431-4DD6-837B-E6C0F7A75F21}"/>
    <hyperlink ref="B43:D43" location="'сітка рабиця'!A1" display="Сітка Рабиця" xr:uid="{4D47114F-FD0A-4997-AD31-A6C65B7866BB}"/>
    <hyperlink ref="B45:D45" location="'труба профильная'!R1C1" display="Труба:" xr:uid="{F4CC7EC7-93C0-4214-8FEA-C341994715CA}"/>
    <hyperlink ref="B46:D46" location="'труба профільна'!A1" display="Труба профільна" xr:uid="{1327D625-896C-40F9-B1D8-F1F4070B6A59}"/>
    <hyperlink ref="B47:D47" location="'труба ел.зв.'!A1" display="Труба електрозварна" xr:uid="{3C079401-E654-4DA4-8281-2551569BF3FF}"/>
    <hyperlink ref="B48:D48" location="'труба вгп'!R1C1" display="Трубв ВГП ДУ" xr:uid="{0DDC94A5-4B03-4AB4-A4D4-90A4CF3AA58B}"/>
    <hyperlink ref="B50:D50" location="'труба оцинкована'!A1" display="Труба оцинкована" xr:uid="{EE796489-DE26-44C6-ABC5-D7A4275C53E3}"/>
    <hyperlink ref="B51:D51" location="'труба нержавіюча'!A1" display="Труба нержавіюча" xr:uid="{11FFE01F-1178-41FA-97EB-752787312595}"/>
    <hyperlink ref="B57:D57" location="шпилька.гайка.шайба!R1C1" display="Комплектующие" xr:uid="{528053B9-A433-491C-B401-4BB5F0167646}"/>
    <hyperlink ref="B60:D60" location="цвяхи!A1" display="Цвяхи" xr:uid="{19A65B8B-6409-44B6-9A4D-B45A5E326D05}"/>
    <hyperlink ref="B61:D61" location="'гіпсокартон та профіль'!A1" display="Гіпсокартон та профіль" xr:uid="{6F7DBC09-DC7D-4614-B8D1-7E58AA766827}"/>
    <hyperlink ref="B62:D62" location="диск!R1C1" display="Диск" xr:uid="{044AE697-42A6-4D27-976C-339669F3F80A}"/>
    <hyperlink ref="B65:D65" location="лакофарбові!A1" display="Лакофарбові" xr:uid="{3EC1E51A-16C2-449E-8AD4-A0667097E63D}"/>
    <hyperlink ref="B66:D66" location="лопата!R1C1" display="Лопата" xr:uid="{03F66DB1-C9ED-415E-AC58-158A61A2DB92}"/>
    <hyperlink ref="B67:D67" location="згони!A1" display="Згони" xr:uid="{7AF2728E-44E2-449F-91F2-269C207CA8F3}"/>
    <hyperlink ref="B68:D68" location="трійники!A1" display="Трійники" xr:uid="{1C740DF3-B525-4F99-9DD9-ACA6DB0A479F}"/>
    <hyperlink ref="B69:D69" location="різьба!A1" display="Різьба" xr:uid="{F3004F21-3C1A-4AF2-AFEF-FE3B4107BDA2}"/>
    <hyperlink ref="B70:D70" location="муфта!R1C1" display="Муфта" xr:uid="{7A38467E-47E2-45C2-8D59-2598236DD160}"/>
    <hyperlink ref="B71:D71" location="контргайка!R1C1" display="Контргайка" xr:uid="{6119D5F2-A54E-475B-9D41-C464890B8E93}"/>
    <hyperlink ref="B72:D72" location="фланець!A1" display="Фланець" xr:uid="{72B847AE-F817-4F11-AEAE-A3E2FDAFAE14}"/>
    <hyperlink ref="B73:D73" location="цемент!R1C1" display="Цемент" xr:uid="{06BA097E-D2EF-4E63-AC5B-6C5DE70A27DA}"/>
    <hyperlink ref="B76:D76" location="'щітка по металу'!A1" display="Щітка по металу" xr:uid="{19FE8B3C-DB10-429C-9F0A-61865BF035CA}"/>
    <hyperlink ref="B78:D78" location="доставка!R1C1" display="Услуги" xr:uid="{A76B40E1-C5C6-4EEF-B865-E24D8D123ACC}"/>
    <hyperlink ref="B79:D79" location="доставка!R1C1" display="Доставка" xr:uid="{9069E953-86AF-4646-844B-E0EDC278390F}"/>
    <hyperlink ref="B80:D80" location="гільйотина!A1" display="Гільйотина  " xr:uid="{0835641F-DEC5-4E86-A6F5-EB286E97F27A}"/>
    <hyperlink ref="B81:D81" location="плазма!R1C1" display="Плазма" xr:uid="{CB4137A5-B419-4F1D-8F06-A4AA04BC31CC}"/>
    <hyperlink ref="B53:D53" location="швеллер!R1C1" display="Швеллер" xr:uid="{6543034B-0D30-41D0-82DD-9C3AC0BF87F0}"/>
    <hyperlink ref="B54:D54" location="'швелер катаний'!A1" display="Швелер катаний" xr:uid="{27B16AD5-BBA7-4FCB-9165-C72558C11294}"/>
    <hyperlink ref="B55:D55" location="'швелер гнутий'!A1" display="Швелер гнутий" xr:uid="{2776F20D-A270-4CB3-8A86-779AE6F92163}"/>
    <hyperlink ref="B49:D49" location="'труба безшовна'!A1" display="Турба безшовна" xr:uid="{8F1D4CE2-D8CD-48E1-90D1-F46983D2006C}"/>
    <hyperlink ref="B59:D59" location="гайка!R1C1" display="Гайка" xr:uid="{E7EF8BE3-7AF8-4226-8D1A-429D175FEF0F}"/>
    <hyperlink ref="B74:D74" location="шайба!R1C1" display="Шайба" xr:uid="{F7CDFD15-9AAB-439F-8B03-388D84514107}"/>
    <hyperlink ref="B75:D75" location="шпилька!R1C1" display="Шпилька" xr:uid="{19528B4B-B063-43C0-8F94-3F84336027A0}"/>
    <hyperlink ref="B26:D26" location="смуга!A1" display="Смуга" xr:uid="{0FA08654-CA88-4B4E-A1E8-D7A758BB4B1C}"/>
    <hyperlink ref="B64:D64" location="заглушка!A1" display="Заглушка" xr:uid="{0D1C2448-CBB5-4BC7-A1EE-A4D6D5385827}"/>
    <hyperlink ref="B17:D17" location="кутник!A1" display="Кутник" xr:uid="{14004595-212F-4574-A520-A9893CB952D5}"/>
    <hyperlink ref="B58:D58" location="відводи!A1" display="Відводи" xr:uid="{0D089E39-2DCE-4512-BF25-F7D25D462F43}"/>
    <hyperlink ref="B63:D63" location="електроди!A1" display="Електроди" xr:uid="{66DBB7EF-2969-4249-8B3A-12184D84009A}"/>
    <hyperlink ref="B36:D36" location="штакетник!A1" display="Штакетник" xr:uid="{5B59CCB2-C01D-4AB0-B567-A80EAE8D7992}"/>
    <hyperlink ref="B37:D37" location="'штакетник преміум '!A1" display="Штакетник преміум" xr:uid="{10380115-8E69-4A85-87BF-86AE31FCF68B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42578125" customWidth="1"/>
    <col min="9" max="9" width="18.140625" customWidth="1"/>
  </cols>
  <sheetData>
    <row r="1" spans="1:17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3" t="s">
        <v>769</v>
      </c>
      <c r="L1" s="103" t="s">
        <v>236</v>
      </c>
      <c r="M1" s="103"/>
      <c r="N1" s="103"/>
      <c r="O1" s="103"/>
      <c r="P1" s="103"/>
      <c r="Q1" s="103"/>
    </row>
    <row r="2" spans="1:17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3" t="s">
        <v>44</v>
      </c>
      <c r="L2" s="103" t="s">
        <v>771</v>
      </c>
      <c r="M2" s="103"/>
      <c r="N2" s="103"/>
      <c r="O2" s="103"/>
      <c r="P2" s="103"/>
      <c r="Q2" s="103"/>
    </row>
    <row r="3" spans="1:17" x14ac:dyDescent="0.25">
      <c r="A3" s="119"/>
      <c r="B3" s="119"/>
      <c r="C3" s="119"/>
      <c r="D3" s="119"/>
      <c r="E3" s="119"/>
      <c r="F3" s="114" t="s">
        <v>984</v>
      </c>
      <c r="G3" s="114"/>
      <c r="H3" s="114"/>
      <c r="I3" s="114"/>
      <c r="J3" s="115"/>
      <c r="K3" s="3" t="s">
        <v>45</v>
      </c>
      <c r="L3" s="104" t="s">
        <v>237</v>
      </c>
      <c r="M3" s="103"/>
      <c r="N3" s="103"/>
      <c r="O3" s="103"/>
      <c r="P3" s="103"/>
      <c r="Q3" s="103"/>
    </row>
    <row r="4" spans="1:17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5"/>
      <c r="K4" s="3" t="s">
        <v>46</v>
      </c>
      <c r="L4" s="103" t="s">
        <v>772</v>
      </c>
      <c r="M4" s="103"/>
      <c r="N4" s="103"/>
      <c r="O4" s="103"/>
      <c r="P4" s="103"/>
      <c r="Q4" s="103"/>
    </row>
    <row r="5" spans="1:17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7" t="s">
        <v>748</v>
      </c>
      <c r="J5" s="16" t="s">
        <v>749</v>
      </c>
      <c r="K5" s="3" t="s">
        <v>47</v>
      </c>
      <c r="L5" s="103" t="s">
        <v>238</v>
      </c>
      <c r="M5" s="103"/>
      <c r="N5" s="103"/>
      <c r="O5" s="103"/>
      <c r="P5" s="103"/>
      <c r="Q5" s="103"/>
    </row>
    <row r="6" spans="1:17" ht="18.75" x14ac:dyDescent="0.3">
      <c r="A6" s="110"/>
      <c r="B6" s="110"/>
      <c r="C6" s="110"/>
      <c r="D6" s="110"/>
      <c r="E6" s="110"/>
      <c r="F6" s="27" t="s">
        <v>153</v>
      </c>
      <c r="G6" s="4">
        <v>1.66</v>
      </c>
      <c r="H6" s="4">
        <f>I6/1000*G6</f>
        <v>164.34</v>
      </c>
      <c r="I6" s="4">
        <v>99000</v>
      </c>
      <c r="J6" s="5" t="s">
        <v>1056</v>
      </c>
    </row>
    <row r="7" spans="1:17" ht="18.75" x14ac:dyDescent="0.3">
      <c r="A7" s="2"/>
      <c r="B7" s="108" t="s">
        <v>0</v>
      </c>
      <c r="C7" s="108"/>
      <c r="D7" s="108"/>
      <c r="E7" s="2"/>
      <c r="F7" s="27" t="s">
        <v>154</v>
      </c>
      <c r="G7" s="4">
        <v>1.92</v>
      </c>
      <c r="H7" s="4">
        <f t="shared" ref="H7:H26" si="0">I7/1000*G7</f>
        <v>190.07999999999998</v>
      </c>
      <c r="I7" s="4">
        <v>99000</v>
      </c>
      <c r="J7" s="5" t="s">
        <v>1056</v>
      </c>
    </row>
    <row r="8" spans="1:17" ht="18.75" x14ac:dyDescent="0.3">
      <c r="A8" s="2"/>
      <c r="B8" s="102" t="s">
        <v>1078</v>
      </c>
      <c r="C8" s="102"/>
      <c r="D8" s="102"/>
      <c r="E8" s="2"/>
      <c r="F8" s="27" t="s">
        <v>155</v>
      </c>
      <c r="G8" s="4">
        <v>1.96</v>
      </c>
      <c r="H8" s="4">
        <f t="shared" si="0"/>
        <v>194.04</v>
      </c>
      <c r="I8" s="4">
        <v>99000</v>
      </c>
      <c r="J8" s="5" t="s">
        <v>1056</v>
      </c>
    </row>
    <row r="9" spans="1:17" ht="18.75" x14ac:dyDescent="0.3">
      <c r="A9" s="2"/>
      <c r="B9" s="102" t="s">
        <v>773</v>
      </c>
      <c r="C9" s="102"/>
      <c r="D9" s="102"/>
      <c r="E9" s="2"/>
      <c r="F9" s="27" t="s">
        <v>156</v>
      </c>
      <c r="G9" s="4">
        <v>2.46</v>
      </c>
      <c r="H9" s="4">
        <f t="shared" si="0"/>
        <v>243.54</v>
      </c>
      <c r="I9" s="4">
        <v>99000</v>
      </c>
      <c r="J9" s="5" t="s">
        <v>1056</v>
      </c>
    </row>
    <row r="10" spans="1:17" ht="18.75" x14ac:dyDescent="0.3">
      <c r="A10" s="110"/>
      <c r="B10" s="110"/>
      <c r="C10" s="110"/>
      <c r="D10" s="110"/>
      <c r="E10" s="110"/>
      <c r="F10" s="27" t="s">
        <v>157</v>
      </c>
      <c r="G10" s="4">
        <v>2.35</v>
      </c>
      <c r="H10" s="4">
        <f t="shared" si="0"/>
        <v>232.65</v>
      </c>
      <c r="I10" s="4">
        <v>99000</v>
      </c>
      <c r="J10" s="5" t="s">
        <v>1056</v>
      </c>
    </row>
    <row r="11" spans="1:17" ht="18.75" x14ac:dyDescent="0.3">
      <c r="A11" s="2"/>
      <c r="B11" s="108" t="s">
        <v>777</v>
      </c>
      <c r="C11" s="108"/>
      <c r="D11" s="108"/>
      <c r="E11" s="2"/>
      <c r="F11" s="27" t="s">
        <v>158</v>
      </c>
      <c r="G11" s="4">
        <v>3.23</v>
      </c>
      <c r="H11" s="4">
        <f t="shared" si="0"/>
        <v>319.77</v>
      </c>
      <c r="I11" s="4">
        <v>99000</v>
      </c>
      <c r="J11" s="5" t="s">
        <v>1056</v>
      </c>
    </row>
    <row r="12" spans="1:17" ht="18.75" x14ac:dyDescent="0.3">
      <c r="A12" s="110"/>
      <c r="B12" s="110"/>
      <c r="C12" s="110"/>
      <c r="D12" s="110"/>
      <c r="E12" s="110"/>
      <c r="F12" s="27" t="s">
        <v>159</v>
      </c>
      <c r="G12" s="4">
        <v>3.08</v>
      </c>
      <c r="H12" s="4">
        <f t="shared" si="0"/>
        <v>304.92</v>
      </c>
      <c r="I12" s="4">
        <v>99000</v>
      </c>
      <c r="J12" s="5" t="s">
        <v>1056</v>
      </c>
    </row>
    <row r="13" spans="1:17" ht="18.75" x14ac:dyDescent="0.3">
      <c r="A13" s="2"/>
      <c r="B13" s="108" t="s">
        <v>778</v>
      </c>
      <c r="C13" s="108"/>
      <c r="D13" s="108"/>
      <c r="E13" s="2"/>
      <c r="F13" s="27" t="s">
        <v>240</v>
      </c>
      <c r="G13" s="4">
        <v>3.43</v>
      </c>
      <c r="H13" s="4">
        <f t="shared" si="0"/>
        <v>339.57</v>
      </c>
      <c r="I13" s="4">
        <v>99000</v>
      </c>
      <c r="J13" s="5" t="s">
        <v>1056</v>
      </c>
    </row>
    <row r="14" spans="1:17" ht="18.75" x14ac:dyDescent="0.3">
      <c r="A14" s="2"/>
      <c r="B14" s="116"/>
      <c r="C14" s="117"/>
      <c r="D14" s="118"/>
      <c r="E14" s="2"/>
      <c r="F14" s="27" t="s">
        <v>160</v>
      </c>
      <c r="G14" s="4">
        <v>4.07</v>
      </c>
      <c r="H14" s="4">
        <f t="shared" si="0"/>
        <v>402.93</v>
      </c>
      <c r="I14" s="4">
        <v>99000</v>
      </c>
      <c r="J14" s="5" t="s">
        <v>1056</v>
      </c>
    </row>
    <row r="15" spans="1:17" ht="18.75" x14ac:dyDescent="0.3">
      <c r="A15" s="2"/>
      <c r="B15" s="108" t="s">
        <v>779</v>
      </c>
      <c r="C15" s="108"/>
      <c r="D15" s="108"/>
      <c r="E15" s="2"/>
      <c r="F15" s="27" t="s">
        <v>161</v>
      </c>
      <c r="G15" s="4">
        <v>4.3499999999999996</v>
      </c>
      <c r="H15" s="4">
        <f t="shared" si="0"/>
        <v>430.65</v>
      </c>
      <c r="I15" s="4">
        <v>99000</v>
      </c>
      <c r="J15" s="5" t="s">
        <v>1056</v>
      </c>
    </row>
    <row r="16" spans="1:17" ht="18.75" x14ac:dyDescent="0.3">
      <c r="A16" s="2"/>
      <c r="B16" s="116"/>
      <c r="C16" s="117"/>
      <c r="D16" s="118"/>
      <c r="E16" s="2"/>
      <c r="F16" s="27" t="s">
        <v>162</v>
      </c>
      <c r="G16" s="4">
        <v>5.03</v>
      </c>
      <c r="H16" s="4">
        <f t="shared" si="0"/>
        <v>497.97</v>
      </c>
      <c r="I16" s="4">
        <v>99000</v>
      </c>
      <c r="J16" s="5" t="s">
        <v>1056</v>
      </c>
    </row>
    <row r="17" spans="1:10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" t="s">
        <v>163</v>
      </c>
      <c r="G17" s="4">
        <v>1.1299999999999999</v>
      </c>
      <c r="H17" s="4">
        <f t="shared" si="0"/>
        <v>111.86999999999999</v>
      </c>
      <c r="I17" s="4">
        <v>99000</v>
      </c>
      <c r="J17" s="5" t="s">
        <v>1056</v>
      </c>
    </row>
    <row r="18" spans="1:10" ht="18.75" x14ac:dyDescent="0.3">
      <c r="A18" s="2"/>
      <c r="B18" s="116"/>
      <c r="C18" s="117"/>
      <c r="D18" s="118"/>
      <c r="E18" s="2"/>
      <c r="F18" s="27" t="s">
        <v>164</v>
      </c>
      <c r="G18" s="4">
        <v>2.2799999999999998</v>
      </c>
      <c r="H18" s="4">
        <f t="shared" si="0"/>
        <v>225.71999999999997</v>
      </c>
      <c r="I18" s="4">
        <v>99000</v>
      </c>
      <c r="J18" s="5" t="s">
        <v>1056</v>
      </c>
    </row>
    <row r="19" spans="1:10" ht="18.75" x14ac:dyDescent="0.3">
      <c r="A19" s="2"/>
      <c r="B19" s="108" t="s">
        <v>873</v>
      </c>
      <c r="C19" s="108"/>
      <c r="D19" s="108"/>
      <c r="E19" s="2"/>
      <c r="F19" s="27" t="s">
        <v>1168</v>
      </c>
      <c r="G19" s="4">
        <v>8</v>
      </c>
      <c r="H19" s="4">
        <f t="shared" si="0"/>
        <v>792</v>
      </c>
      <c r="I19" s="4">
        <v>99000</v>
      </c>
      <c r="J19" s="5" t="s">
        <v>1056</v>
      </c>
    </row>
    <row r="20" spans="1:10" ht="18.75" x14ac:dyDescent="0.3">
      <c r="A20" s="2"/>
      <c r="B20" s="102" t="s">
        <v>780</v>
      </c>
      <c r="C20" s="102"/>
      <c r="D20" s="102"/>
      <c r="E20" s="2"/>
      <c r="F20" s="27" t="s">
        <v>1169</v>
      </c>
      <c r="G20" s="4">
        <v>9.2899999999999991</v>
      </c>
      <c r="H20" s="4">
        <f t="shared" si="0"/>
        <v>919.70999999999992</v>
      </c>
      <c r="I20" s="4">
        <v>99000</v>
      </c>
      <c r="J20" s="5" t="s">
        <v>1056</v>
      </c>
    </row>
    <row r="21" spans="1:10" ht="18.75" x14ac:dyDescent="0.3">
      <c r="A21" s="2"/>
      <c r="B21" s="102" t="s">
        <v>874</v>
      </c>
      <c r="C21" s="102"/>
      <c r="D21" s="102"/>
      <c r="E21" s="2"/>
      <c r="F21" s="27" t="s">
        <v>1170</v>
      </c>
      <c r="G21" s="4">
        <v>8.4600000000000009</v>
      </c>
      <c r="H21" s="4">
        <f t="shared" si="0"/>
        <v>837.54000000000008</v>
      </c>
      <c r="I21" s="4">
        <v>99000</v>
      </c>
      <c r="J21" s="5" t="s">
        <v>1056</v>
      </c>
    </row>
    <row r="22" spans="1:10" ht="18.75" x14ac:dyDescent="0.3">
      <c r="A22" s="2"/>
      <c r="B22" s="102" t="s">
        <v>28</v>
      </c>
      <c r="C22" s="102"/>
      <c r="D22" s="102"/>
      <c r="E22" s="2"/>
      <c r="F22" s="27" t="s">
        <v>1171</v>
      </c>
      <c r="G22" s="4">
        <v>4.12</v>
      </c>
      <c r="H22" s="4">
        <f t="shared" si="0"/>
        <v>407.88</v>
      </c>
      <c r="I22" s="4">
        <v>99000</v>
      </c>
      <c r="J22" s="5" t="s">
        <v>1056</v>
      </c>
    </row>
    <row r="23" spans="1:10" ht="18.75" x14ac:dyDescent="0.3">
      <c r="A23" s="2"/>
      <c r="B23" s="102" t="s">
        <v>875</v>
      </c>
      <c r="C23" s="102"/>
      <c r="D23" s="102"/>
      <c r="E23" s="2"/>
      <c r="F23" s="27" t="s">
        <v>1172</v>
      </c>
      <c r="G23" s="4">
        <v>4.88</v>
      </c>
      <c r="H23" s="4">
        <f t="shared" si="0"/>
        <v>483.12</v>
      </c>
      <c r="I23" s="4">
        <v>99000</v>
      </c>
      <c r="J23" s="5" t="s">
        <v>1056</v>
      </c>
    </row>
    <row r="24" spans="1:10" ht="18.75" x14ac:dyDescent="0.3">
      <c r="A24" s="2"/>
      <c r="B24" s="102" t="s">
        <v>876</v>
      </c>
      <c r="C24" s="102"/>
      <c r="D24" s="102"/>
      <c r="E24" s="2"/>
      <c r="F24" s="27" t="s">
        <v>1173</v>
      </c>
      <c r="G24" s="4">
        <v>5.56</v>
      </c>
      <c r="H24" s="4">
        <f t="shared" si="0"/>
        <v>550.43999999999994</v>
      </c>
      <c r="I24" s="4">
        <v>99000</v>
      </c>
      <c r="J24" s="5" t="s">
        <v>1056</v>
      </c>
    </row>
    <row r="25" spans="1:10" ht="18.75" x14ac:dyDescent="0.3">
      <c r="A25" s="2"/>
      <c r="B25" s="116"/>
      <c r="C25" s="117"/>
      <c r="D25" s="118"/>
      <c r="E25" s="2"/>
      <c r="F25" s="27" t="s">
        <v>1174</v>
      </c>
      <c r="G25" s="4">
        <v>6.55</v>
      </c>
      <c r="H25" s="4">
        <f t="shared" si="0"/>
        <v>648.44999999999993</v>
      </c>
      <c r="I25" s="4">
        <v>99000</v>
      </c>
      <c r="J25" s="5" t="s">
        <v>1056</v>
      </c>
    </row>
    <row r="26" spans="1:10" ht="18.75" x14ac:dyDescent="0.3">
      <c r="A26" s="2"/>
      <c r="B26" s="108" t="s">
        <v>893</v>
      </c>
      <c r="C26" s="108"/>
      <c r="D26" s="108"/>
      <c r="E26" s="2"/>
      <c r="F26" s="27" t="s">
        <v>1175</v>
      </c>
      <c r="G26" s="4">
        <v>7.6</v>
      </c>
      <c r="H26" s="4">
        <f t="shared" si="0"/>
        <v>752.4</v>
      </c>
      <c r="I26" s="4">
        <v>99000</v>
      </c>
      <c r="J26" s="5" t="s">
        <v>1056</v>
      </c>
    </row>
    <row r="27" spans="1:10" ht="18.75" x14ac:dyDescent="0.3">
      <c r="A27" s="2"/>
      <c r="B27" s="116"/>
      <c r="C27" s="117"/>
      <c r="D27" s="118"/>
      <c r="E27" s="2"/>
    </row>
    <row r="28" spans="1:10" ht="18.75" x14ac:dyDescent="0.3">
      <c r="A28" s="2"/>
      <c r="B28" s="108" t="s">
        <v>18</v>
      </c>
      <c r="C28" s="108"/>
      <c r="D28" s="108"/>
      <c r="E28" s="2"/>
    </row>
    <row r="29" spans="1:10" ht="18.75" x14ac:dyDescent="0.3">
      <c r="A29" s="2"/>
      <c r="B29" s="102" t="s">
        <v>1064</v>
      </c>
      <c r="C29" s="102"/>
      <c r="D29" s="102"/>
      <c r="E29" s="2"/>
    </row>
    <row r="30" spans="1:10" ht="18.75" x14ac:dyDescent="0.3">
      <c r="A30" s="2"/>
      <c r="B30" s="108" t="s">
        <v>1065</v>
      </c>
      <c r="C30" s="108"/>
      <c r="D30" s="108"/>
      <c r="E30" s="2"/>
    </row>
    <row r="31" spans="1:10" ht="18.75" x14ac:dyDescent="0.3">
      <c r="A31" s="2"/>
      <c r="B31" s="102" t="s">
        <v>1066</v>
      </c>
      <c r="C31" s="102"/>
      <c r="D31" s="102"/>
      <c r="E31" s="2"/>
    </row>
    <row r="32" spans="1:10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50:D50"/>
    <mergeCell ref="B38:D38"/>
    <mergeCell ref="B33:D33"/>
    <mergeCell ref="B45:D45"/>
    <mergeCell ref="B46:D46"/>
    <mergeCell ref="B47:D47"/>
    <mergeCell ref="B48:D48"/>
    <mergeCell ref="B49:D49"/>
    <mergeCell ref="B40:D40"/>
    <mergeCell ref="B41:D41"/>
    <mergeCell ref="B42:D42"/>
    <mergeCell ref="B43:D43"/>
    <mergeCell ref="B44:D44"/>
    <mergeCell ref="B58:D58"/>
    <mergeCell ref="B59:D59"/>
    <mergeCell ref="B52:D52"/>
    <mergeCell ref="B60:D60"/>
    <mergeCell ref="B56:D56"/>
    <mergeCell ref="B57:D57"/>
    <mergeCell ref="B80:D80"/>
    <mergeCell ref="B76:D76"/>
    <mergeCell ref="B77:D77"/>
    <mergeCell ref="B78:D78"/>
    <mergeCell ref="B79:D79"/>
    <mergeCell ref="L5:Q5"/>
    <mergeCell ref="F1:J2"/>
    <mergeCell ref="L1:Q1"/>
    <mergeCell ref="L2:Q2"/>
    <mergeCell ref="F3:J4"/>
    <mergeCell ref="L3:Q3"/>
    <mergeCell ref="L4:Q4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53:D53"/>
    <mergeCell ref="B54:D54"/>
    <mergeCell ref="B55:D55"/>
    <mergeCell ref="B28:D28"/>
    <mergeCell ref="B29:D29"/>
    <mergeCell ref="B30:D30"/>
    <mergeCell ref="B31:D31"/>
    <mergeCell ref="B32:D32"/>
    <mergeCell ref="B34:D34"/>
    <mergeCell ref="B35:D35"/>
    <mergeCell ref="B36:D36"/>
    <mergeCell ref="B37:D37"/>
    <mergeCell ref="B27:D27"/>
    <mergeCell ref="B51:D51"/>
    <mergeCell ref="B81:D81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</mergeCells>
  <hyperlinks>
    <hyperlink ref="B7:D7" location="арматура!R1C1" display="Арматура" xr:uid="{6C6EE216-B4C7-4048-A322-D0279A9DE791}"/>
    <hyperlink ref="B8:D8" location="'дріт вязальний'!A1" display="Дріт вязальний" xr:uid="{5E151B80-8AD3-46F9-A282-4C0FCCE8E56B}"/>
    <hyperlink ref="B9:D9" location="'дріт вр'!A1" display="Дріт ВР" xr:uid="{7FAEBEAD-79FE-4B3B-9833-6B9B5A304134}"/>
    <hyperlink ref="B11:D11" location="двотавр!A1" display="Двотавр" xr:uid="{9CE938AC-827C-4FB7-99A4-A51C970CFD27}"/>
    <hyperlink ref="B13:D13" location="квадрат!R1C1" display="Квадрат стальной" xr:uid="{48EB3584-3FEC-4991-A989-C263698E641D}"/>
    <hyperlink ref="B15:D15" location="круг!R1C1" display="Круг стальной" xr:uid="{3E5D0F8C-8829-4D6C-BAD1-935C86879A09}"/>
    <hyperlink ref="B19:D19" location="лист!R1C1" display="Листы:" xr:uid="{E6B8D7B4-EEF3-4662-B567-7FC74FF728B0}"/>
    <hyperlink ref="B20:D20" location="лист!A1" display="Лист сталевий" xr:uid="{87CDB34C-6762-4134-B85F-BE5FB7E5DC6E}"/>
    <hyperlink ref="B21:D21" location="'лист рифлений'!A1" display="Лист рифлений" xr:uid="{53781BA7-CF55-4B1C-B437-EE9F925D98CE}"/>
    <hyperlink ref="B22:D22" location="'лист пвл'!R1C1" display="Лист ПВЛ" xr:uid="{B786D0F7-6E73-4B0C-B2F2-00D20ABE7B6F}"/>
    <hyperlink ref="B23:D23" location="'лист оцинкований'!A1" display="Лист оцинкований" xr:uid="{2BFB07B0-0CA9-4025-9693-64999A9656D4}"/>
    <hyperlink ref="B24:D24" location="'лист нержавіючий'!A1" display="Лист нержавіючий" xr:uid="{7E365C55-3038-450D-88A7-5ABC7166142E}"/>
    <hyperlink ref="B28:D28" location="профнастил!R1C1" display="Профнастил" xr:uid="{8C04882A-1B70-41CA-A267-A9BCF2F22EE7}"/>
    <hyperlink ref="B29:D29" location="'преміум профнастил'!A1" display="Преміум профнастил" xr:uid="{2D3EDB3F-E3A8-4074-8B3F-DDD92D968E86}"/>
    <hyperlink ref="B30:D30" location="металочерепиця!A1" display="Металочерепиця" xr:uid="{736CE21F-2D9F-4358-85D4-CE0397BC4106}"/>
    <hyperlink ref="B31:D31" location="'преміум металочерепиця'!A1" display="Преміум металочерепиця" xr:uid="{A92E4DD9-0729-433A-8C5E-FE33FCEDFD0A}"/>
    <hyperlink ref="B32:D32" location="метизы!R1C1" display="Метизы" xr:uid="{06659435-D7A2-4D0A-9A5E-A7D936A79642}"/>
    <hyperlink ref="B33:D33" location="'водостічна система'!A1" display="'водостічна система'!A1" xr:uid="{775B8D77-7248-476F-AB00-7377DEC915E1}"/>
    <hyperlink ref="B34:D34" location="планки!R1C1" display="Планки" xr:uid="{C50FC55D-75C7-4E17-A6DE-66EA52EC8789}"/>
    <hyperlink ref="B35:D35" location="'утеплювач, ізоляція'!A1" display="Утеплювач, ізоляція" xr:uid="{0A8D7170-72C0-4976-B9AF-0609FAF48313}"/>
    <hyperlink ref="B38:D38" location="'фальцева покрівля'!A1" display="Фальцева покровля" xr:uid="{E29E4192-BE2B-4439-9B60-8F7D6821457A}"/>
    <hyperlink ref="B40:D40" location="'сетка сварная в картах'!R1C1" display="Сетка:" xr:uid="{8F41C70F-AA92-4B4C-B8EF-0DF86473E4C4}"/>
    <hyperlink ref="B41:D41" location="'сітка зварна в картах'!A1" display="Сітка зварна в картах" xr:uid="{D72FCA8D-4F6C-49A7-8B7A-6AFAB9859D36}"/>
    <hyperlink ref="B42:D42" location="'сітка зварна в рулоні'!A1" display="Сітка зварна в рулоні" xr:uid="{813F4733-FDC6-49D0-8ECE-5F0A17CCF0B6}"/>
    <hyperlink ref="B43:D43" location="'сітка рабиця'!A1" display="Сітка Рабиця" xr:uid="{B0536890-1552-469D-85D8-365F1DDF2A85}"/>
    <hyperlink ref="B45:D45" location="'труба профильная'!R1C1" display="Труба:" xr:uid="{AA3E5FBA-0DFB-4DFF-B889-8D36DFC663ED}"/>
    <hyperlink ref="B46:D46" location="'труба профільна'!A1" display="Труба профільна" xr:uid="{8E1DD00C-9095-47EF-8C8E-18AE7DB1A815}"/>
    <hyperlink ref="B47:D47" location="'труба ел.зв.'!A1" display="Труба електрозварна" xr:uid="{6F243DCD-9207-48A6-BE6D-99747EDF904F}"/>
    <hyperlink ref="B48:D48" location="'труба вгп'!R1C1" display="Трубв ВГП ДУ" xr:uid="{A80886BC-FFDA-4861-A71A-31E970569590}"/>
    <hyperlink ref="B50:D50" location="'труба оцинкована'!A1" display="Труба оцинкована" xr:uid="{810F3907-4F01-4D5E-9732-C98E030B82CD}"/>
    <hyperlink ref="B51:D51" location="'труба нержавіюча'!A1" display="Труба нержавіюча" xr:uid="{6D029E2D-C956-4D5E-B005-46210280819E}"/>
    <hyperlink ref="B57:D57" location="шпилька.гайка.шайба!R1C1" display="Комплектующие" xr:uid="{1C8D61B8-A18B-4E3D-AEDA-001CA305940C}"/>
    <hyperlink ref="B60:D60" location="цвяхи!A1" display="Цвяхи" xr:uid="{DDA34C5E-AF02-41FC-9DF7-482F75547917}"/>
    <hyperlink ref="B61:D61" location="'гіпсокартон та профіль'!A1" display="Гіпсокартон та профіль" xr:uid="{4E8799C0-099F-4B52-A124-0B3915320FA8}"/>
    <hyperlink ref="B62:D62" location="диск!R1C1" display="Диск" xr:uid="{1E3B703E-B53E-478A-84A0-30BC62451068}"/>
    <hyperlink ref="B65:D65" location="лакофарбові!A1" display="Лакофарбові" xr:uid="{40D6C958-9E39-46BB-A699-9CA151D0DC54}"/>
    <hyperlink ref="B66:D66" location="лопата!R1C1" display="Лопата" xr:uid="{EB0C7B2D-CF33-4554-8D02-9C1248D56EA6}"/>
    <hyperlink ref="B67:D67" location="згони!A1" display="Згони" xr:uid="{E27F817C-E906-49F5-9F96-69757289548D}"/>
    <hyperlink ref="B68:D68" location="трійники!A1" display="Трійники" xr:uid="{426B834E-29F8-4F08-800D-9CA9F661ED59}"/>
    <hyperlink ref="B69:D69" location="різьба!A1" display="Різьба" xr:uid="{3D4BDA22-3889-498F-9DB6-9305B7431A74}"/>
    <hyperlink ref="B70:D70" location="муфта!R1C1" display="Муфта" xr:uid="{F65841DF-711F-4DD9-B39D-C87282637A60}"/>
    <hyperlink ref="B71:D71" location="контргайка!R1C1" display="Контргайка" xr:uid="{B51A53F7-DA62-4214-A63C-38CDB921411C}"/>
    <hyperlink ref="B72:D72" location="фланець!A1" display="Фланець" xr:uid="{635434F5-4AE9-4E6D-844D-DA01D7E20F59}"/>
    <hyperlink ref="B73:D73" location="цемент!R1C1" display="Цемент" xr:uid="{E36A8DDE-B93A-49DD-B214-13450A460FAF}"/>
    <hyperlink ref="B76:D76" location="'щітка по металу'!A1" display="Щітка по металу" xr:uid="{1F325036-8D6C-4438-8ABD-40B8403AAECA}"/>
    <hyperlink ref="B78:D78" location="доставка!R1C1" display="Услуги" xr:uid="{FB7A7330-ECA5-45D8-BA3C-1504959E4AE4}"/>
    <hyperlink ref="B79:D79" location="доставка!R1C1" display="Доставка" xr:uid="{9F44DA5B-1082-45F8-980E-17A991BF45A8}"/>
    <hyperlink ref="B80:D80" location="гільйотина!A1" display="Гільйотина  " xr:uid="{1AD72210-F4E3-4F6A-A4D9-DEEF59248FA3}"/>
    <hyperlink ref="B81:D81" location="плазма!R1C1" display="Плазма" xr:uid="{BE034257-5422-404C-9152-52D8F54486C2}"/>
    <hyperlink ref="B53:D53" location="швеллер!R1C1" display="Швеллер" xr:uid="{AC5C51B4-5959-4E87-B4AB-E9E5756FD416}"/>
    <hyperlink ref="B54:D54" location="'швелер катаний'!A1" display="Швелер катаний" xr:uid="{1F1F052A-7664-490B-AEC0-DC3B5A429D63}"/>
    <hyperlink ref="B55:D55" location="'швелер гнутий'!A1" display="Швелер гнутий" xr:uid="{D61A3120-0D44-40C9-837B-30E81D62C49A}"/>
    <hyperlink ref="B49:D49" location="'труба безшовна'!A1" display="Турба безшовна" xr:uid="{0D1A6938-155E-4D91-8C6E-6E87705B8030}"/>
    <hyperlink ref="B59:D59" location="гайка!R1C1" display="Гайка" xr:uid="{05CBA4C5-FE2A-47ED-81AA-3F2DFB8AA738}"/>
    <hyperlink ref="B74:D74" location="шайба!R1C1" display="Шайба" xr:uid="{5CCC78BF-37A0-405C-BA80-18C8BD4AAF4B}"/>
    <hyperlink ref="B75:D75" location="шпилька!R1C1" display="Шпилька" xr:uid="{F8FCB919-9DE1-44C0-AC05-2D28B9EA67DB}"/>
    <hyperlink ref="B26:D26" location="смуга!A1" display="Смуга" xr:uid="{2BD2780C-43A2-4B30-9E5B-5E48882A974E}"/>
    <hyperlink ref="B64:D64" location="заглушка!A1" display="Заглушка" xr:uid="{B25262E2-C363-4A5B-A5D2-51E591DF89BF}"/>
    <hyperlink ref="B17:D17" location="кутник!A1" display="Кутник" xr:uid="{AC412D29-E1C1-4E3F-94D2-4776D18F7C88}"/>
    <hyperlink ref="B58:D58" location="відводи!A1" display="Відводи" xr:uid="{483CC2CF-783F-443E-86B1-7516A5141806}"/>
    <hyperlink ref="B63:D63" location="електроди!A1" display="Електроди" xr:uid="{0AB5D336-9129-452E-A3C6-DF5159D31BCE}"/>
    <hyperlink ref="B36:D36" location="штакетник!A1" display="Штакетник" xr:uid="{00E2C96D-11CF-4E1E-BE80-C456A7A8E62D}"/>
    <hyperlink ref="B37:D37" location="'штакетник преміум '!A1" display="Штакетник преміум" xr:uid="{0AD73B17-ABB0-4288-88C9-9AE9665297DD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R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1029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18" t="s">
        <v>1177</v>
      </c>
      <c r="G6" s="4">
        <v>0.25</v>
      </c>
      <c r="H6" s="4">
        <v>28.12</v>
      </c>
      <c r="I6" s="137">
        <f>H6/G6*1000</f>
        <v>112480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18" t="s">
        <v>1178</v>
      </c>
      <c r="G7" s="4">
        <v>0.32</v>
      </c>
      <c r="H7" s="4">
        <v>49.5</v>
      </c>
      <c r="I7" s="137">
        <f t="shared" ref="I7:I14" si="0">H7/G7*1000</f>
        <v>154687.5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18" t="s">
        <v>1179</v>
      </c>
      <c r="G8" s="4">
        <v>0.88</v>
      </c>
      <c r="H8" s="4">
        <v>101.94</v>
      </c>
      <c r="I8" s="137">
        <f t="shared" si="0"/>
        <v>115840.90909090909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18" t="s">
        <v>1180</v>
      </c>
      <c r="G9" s="4">
        <v>1.8</v>
      </c>
      <c r="H9" s="4">
        <v>239.14</v>
      </c>
      <c r="I9" s="137">
        <f t="shared" si="0"/>
        <v>132855.55555555556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18" t="s">
        <v>1181</v>
      </c>
      <c r="G10" s="4">
        <v>2.15</v>
      </c>
      <c r="H10" s="4">
        <v>359.3</v>
      </c>
      <c r="I10" s="137">
        <f t="shared" si="0"/>
        <v>167116.27906976745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18" t="s">
        <v>896</v>
      </c>
      <c r="G11" s="4">
        <v>0.93</v>
      </c>
      <c r="H11" s="4">
        <v>94.57</v>
      </c>
      <c r="I11" s="137">
        <f t="shared" si="0"/>
        <v>101688.17204301074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18" t="s">
        <v>897</v>
      </c>
      <c r="G12" s="4">
        <v>1.82</v>
      </c>
      <c r="H12" s="4">
        <v>219.62</v>
      </c>
      <c r="I12" s="137">
        <f t="shared" si="0"/>
        <v>120670.32967032967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18" t="s">
        <v>898</v>
      </c>
      <c r="G13" s="4">
        <v>3.5</v>
      </c>
      <c r="H13" s="4">
        <v>409.43</v>
      </c>
      <c r="I13" s="137">
        <f t="shared" si="0"/>
        <v>116980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18" t="s">
        <v>1176</v>
      </c>
      <c r="G14" s="4">
        <v>2.2799999999999998</v>
      </c>
      <c r="H14" s="4">
        <v>242.18</v>
      </c>
      <c r="I14" s="137">
        <f t="shared" si="0"/>
        <v>106219.29824561405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</row>
    <row r="16" spans="1:18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5">
    <mergeCell ref="B59:D59"/>
    <mergeCell ref="B60:D60"/>
    <mergeCell ref="B61:D61"/>
    <mergeCell ref="B62:D62"/>
    <mergeCell ref="B45:D45"/>
    <mergeCell ref="B46:D46"/>
    <mergeCell ref="B56:D56"/>
    <mergeCell ref="B57:D57"/>
    <mergeCell ref="B58:D58"/>
    <mergeCell ref="B49:D49"/>
    <mergeCell ref="B47:D47"/>
    <mergeCell ref="B48:D48"/>
    <mergeCell ref="B55:D55"/>
    <mergeCell ref="B80:D80"/>
    <mergeCell ref="B77:D77"/>
    <mergeCell ref="B78:D78"/>
    <mergeCell ref="B79:D79"/>
    <mergeCell ref="B76:D76"/>
    <mergeCell ref="I8:J8"/>
    <mergeCell ref="B50:D50"/>
    <mergeCell ref="B34:D34"/>
    <mergeCell ref="B35:D35"/>
    <mergeCell ref="B36:D36"/>
    <mergeCell ref="B14:D14"/>
    <mergeCell ref="B21:D21"/>
    <mergeCell ref="B22:D22"/>
    <mergeCell ref="B23:D23"/>
    <mergeCell ref="B24:D24"/>
    <mergeCell ref="B15:D15"/>
    <mergeCell ref="B16:D16"/>
    <mergeCell ref="B17:D17"/>
    <mergeCell ref="B18:D18"/>
    <mergeCell ref="B19:D19"/>
    <mergeCell ref="B20:D20"/>
    <mergeCell ref="I14:J14"/>
    <mergeCell ref="M1:R1"/>
    <mergeCell ref="M2:R2"/>
    <mergeCell ref="F3:K4"/>
    <mergeCell ref="M3:R3"/>
    <mergeCell ref="M4:R4"/>
    <mergeCell ref="F1:K2"/>
    <mergeCell ref="I9:J9"/>
    <mergeCell ref="I10:J10"/>
    <mergeCell ref="I11:J11"/>
    <mergeCell ref="I12:J12"/>
    <mergeCell ref="I13:J13"/>
    <mergeCell ref="I5:J5"/>
    <mergeCell ref="M5:R5"/>
    <mergeCell ref="I6:J6"/>
    <mergeCell ref="I7:J7"/>
    <mergeCell ref="B33:D33"/>
    <mergeCell ref="B27:D27"/>
    <mergeCell ref="B37:D37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40:D40"/>
    <mergeCell ref="B41:D41"/>
    <mergeCell ref="B54:D54"/>
    <mergeCell ref="B9:D9"/>
    <mergeCell ref="A10:E10"/>
    <mergeCell ref="B11:D11"/>
    <mergeCell ref="A12:E12"/>
    <mergeCell ref="B13:D13"/>
    <mergeCell ref="B42:D42"/>
    <mergeCell ref="B43:D43"/>
    <mergeCell ref="B44:D44"/>
    <mergeCell ref="B38:D38"/>
    <mergeCell ref="B51:D51"/>
    <mergeCell ref="B25:D25"/>
    <mergeCell ref="B26:D26"/>
    <mergeCell ref="B39:D39"/>
    <mergeCell ref="B81:D81"/>
    <mergeCell ref="B63:D63"/>
    <mergeCell ref="B52:D52"/>
    <mergeCell ref="B53:D53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164C4581-496D-4300-9316-937F623486D5}"/>
    <hyperlink ref="B8:D8" location="'дріт вязальний'!A1" display="Дріт вязальний" xr:uid="{E08F131B-579D-44DD-A955-05540B4E313E}"/>
    <hyperlink ref="B9:D9" location="'дріт вр'!A1" display="Дріт ВР" xr:uid="{EBBAC9C2-9D11-47B8-ACE0-C6846382C2C3}"/>
    <hyperlink ref="B11:D11" location="двотавр!A1" display="Двотавр" xr:uid="{C1BBB04B-045E-4A4B-823B-C4F95D55C0BB}"/>
    <hyperlink ref="B13:D13" location="квадрат!R1C1" display="Квадрат стальной" xr:uid="{63AA2276-F318-41FB-845A-0B1844F61BAD}"/>
    <hyperlink ref="B15:D15" location="круг!R1C1" display="Круг стальной" xr:uid="{693F0F17-2D2F-4BB5-97DB-8CF688D998D4}"/>
    <hyperlink ref="B19:D19" location="лист!R1C1" display="Листы:" xr:uid="{B6301E77-761E-4EE4-A23A-AFCD31465B0F}"/>
    <hyperlink ref="B20:D20" location="лист!A1" display="Лист сталевий" xr:uid="{5C72668A-965C-4AD2-BF3E-DD11D5DCFFC7}"/>
    <hyperlink ref="B21:D21" location="'лист рифлений'!A1" display="Лист рифлений" xr:uid="{C50E39B0-2F89-451E-8113-2A44AAEAFB5B}"/>
    <hyperlink ref="B22:D22" location="'лист пвл'!R1C1" display="Лист ПВЛ" xr:uid="{F7781463-0E81-4D7D-9C63-38EF82B960C9}"/>
    <hyperlink ref="B23:D23" location="'лист оцинкований'!A1" display="Лист оцинкований" xr:uid="{A7686C90-3403-4B7F-8491-3E0EA69EA4D1}"/>
    <hyperlink ref="B24:D24" location="'лист нержавіючий'!A1" display="Лист нержавіючий" xr:uid="{2FB0546A-7DDB-4E15-8272-1CAFB103F5CA}"/>
    <hyperlink ref="B28:D28" location="профнастил!R1C1" display="Профнастил" xr:uid="{FEB44C25-A45C-476F-AB38-2577CC973DD9}"/>
    <hyperlink ref="B29:D29" location="'преміум профнастил'!A1" display="Преміум профнастил" xr:uid="{3C24DBEA-BD03-4825-B548-CD023903E907}"/>
    <hyperlink ref="B30:D30" location="металочерепиця!A1" display="Металочерепиця" xr:uid="{C123C28B-EA8F-462C-96B7-33119B886FA9}"/>
    <hyperlink ref="B31:D31" location="'преміум металочерепиця'!A1" display="Преміум металочерепиця" xr:uid="{51DDCC0A-0FDC-4525-B9D7-4CFFA93AA70D}"/>
    <hyperlink ref="B32:D32" location="метизы!R1C1" display="Метизы" xr:uid="{2AFA619F-7BB3-4005-8BFB-FC6E5E22944D}"/>
    <hyperlink ref="B33:D33" location="'водостічна система'!A1" display="'водостічна система'!A1" xr:uid="{C5B48D82-A355-458B-9907-DD0168DB2730}"/>
    <hyperlink ref="B34:D34" location="планки!R1C1" display="Планки" xr:uid="{0BF23656-0A71-4A86-A8C3-4BE88A669CDF}"/>
    <hyperlink ref="B35:D35" location="'утеплювач, ізоляція'!A1" display="Утеплювач, ізоляція" xr:uid="{CBD88842-C9ED-4E63-ACF6-49F7A1BF02F2}"/>
    <hyperlink ref="B38:D38" location="'фальцева покрівля'!A1" display="Фальцева покровля" xr:uid="{49C5A593-FCA3-4C64-91B6-E442EC0B525C}"/>
    <hyperlink ref="B40:D40" location="'сетка сварная в картах'!R1C1" display="Сетка:" xr:uid="{BCE64AC9-B7D1-4615-BB0D-03B6D2B651A7}"/>
    <hyperlink ref="B41:D41" location="'сітка зварна в картах'!A1" display="Сітка зварна в картах" xr:uid="{5A3EF4C9-D95E-4A60-9319-A545A8264CD5}"/>
    <hyperlink ref="B42:D42" location="'сітка зварна в рулоні'!A1" display="Сітка зварна в рулоні" xr:uid="{C78866CC-1DEF-4424-BDB5-3F0C35FE9F6C}"/>
    <hyperlink ref="B43:D43" location="'сітка рабиця'!A1" display="Сітка Рабиця" xr:uid="{62F3B2B3-D7FA-4A54-B283-13D6457631A8}"/>
    <hyperlink ref="B45:D45" location="'труба профильная'!R1C1" display="Труба:" xr:uid="{B2981943-FB16-4120-B935-B7E3B05F482E}"/>
    <hyperlink ref="B46:D46" location="'труба профільна'!A1" display="Труба профільна" xr:uid="{CF071A20-DA5C-4C6D-A9AD-E06C8ACC8DDB}"/>
    <hyperlink ref="B47:D47" location="'труба ел.зв.'!A1" display="Труба електрозварна" xr:uid="{5B268D16-3EDF-405E-BA06-9E5C6E49813B}"/>
    <hyperlink ref="B48:D48" location="'труба вгп'!R1C1" display="Трубв ВГП ДУ" xr:uid="{81C28097-5EA7-4D2F-BA38-B05DFA69449F}"/>
    <hyperlink ref="B50:D50" location="'труба оцинкована'!A1" display="Труба оцинкована" xr:uid="{94B92968-B6FA-4529-ABD4-8C3D87D380C0}"/>
    <hyperlink ref="B51:D51" location="'труба нержавіюча'!A1" display="Труба нержавіюча" xr:uid="{828B5857-11D8-42A0-BDAF-9CC29C645029}"/>
    <hyperlink ref="B57:D57" location="шпилька.гайка.шайба!R1C1" display="Комплектующие" xr:uid="{AA705DFF-CC8D-479D-860D-E7CEAC04BBC8}"/>
    <hyperlink ref="B60:D60" location="цвяхи!A1" display="Цвяхи" xr:uid="{6692934B-FC7A-4DD4-8BCE-78AE1EE56B2E}"/>
    <hyperlink ref="B61:D61" location="'гіпсокартон та профіль'!A1" display="Гіпсокартон та профіль" xr:uid="{C2E8FE13-7A11-4EA2-BDC6-83EE4FB1F5C0}"/>
    <hyperlink ref="B62:D62" location="диск!R1C1" display="Диск" xr:uid="{A1311DB6-0E8B-489B-B730-8AAADC77B949}"/>
    <hyperlink ref="B65:D65" location="лакофарбові!A1" display="Лакофарбові" xr:uid="{D42D405B-0E38-4731-AB2E-6CA07A2AF654}"/>
    <hyperlink ref="B66:D66" location="лопата!R1C1" display="Лопата" xr:uid="{A726DE89-DD8B-4A31-9B20-1D50E10C3C8B}"/>
    <hyperlink ref="B67:D67" location="згони!A1" display="Згони" xr:uid="{60ECD5DB-DC2B-49F6-B3F1-77B509FEF071}"/>
    <hyperlink ref="B68:D68" location="трійники!A1" display="Трійники" xr:uid="{ACE74914-AF8D-44FC-BC20-719FFFDA92FC}"/>
    <hyperlink ref="B69:D69" location="різьба!A1" display="Різьба" xr:uid="{9085997A-5387-462B-B38D-52269F382FD3}"/>
    <hyperlink ref="B70:D70" location="муфта!R1C1" display="Муфта" xr:uid="{F253A241-FCCC-4AF5-88DE-0FAB38614D3F}"/>
    <hyperlink ref="B71:D71" location="контргайка!R1C1" display="Контргайка" xr:uid="{BB6AFD90-3A9A-4D1E-B95F-413673C7F5E8}"/>
    <hyperlink ref="B72:D72" location="фланець!A1" display="Фланець" xr:uid="{4301A46D-86B8-4997-92C5-28DA00F6A685}"/>
    <hyperlink ref="B73:D73" location="цемент!R1C1" display="Цемент" xr:uid="{BBB77F47-F530-4769-BE6E-8A364BF2DCE9}"/>
    <hyperlink ref="B76:D76" location="'щітка по металу'!A1" display="Щітка по металу" xr:uid="{2BE96777-631B-41FA-B799-D02924572042}"/>
    <hyperlink ref="B78:D78" location="доставка!R1C1" display="Услуги" xr:uid="{0253185D-3AF6-488A-A7A5-C6F703FD7C74}"/>
    <hyperlink ref="B79:D79" location="доставка!R1C1" display="Доставка" xr:uid="{3C91D06F-3D02-4B81-8D6C-FB830C4B8FCD}"/>
    <hyperlink ref="B80:D80" location="гільйотина!A1" display="Гільйотина  " xr:uid="{78A05FBD-42E6-4FCF-AEB4-E434A3885B1C}"/>
    <hyperlink ref="B81:D81" location="плазма!R1C1" display="Плазма" xr:uid="{6F8E4D2B-0DDB-4651-8655-3EE256806355}"/>
    <hyperlink ref="B53:D53" location="швеллер!R1C1" display="Швеллер" xr:uid="{DC8E403A-9A54-49EB-894E-C727C31BD272}"/>
    <hyperlink ref="B54:D54" location="'швелер катаний'!A1" display="Швелер катаний" xr:uid="{DA66F163-40E6-467C-959D-72F9AAA2068B}"/>
    <hyperlink ref="B55:D55" location="'швелер гнутий'!A1" display="Швелер гнутий" xr:uid="{DA638E9E-7B59-42E9-8F1B-F0D6F95F6DC2}"/>
    <hyperlink ref="B49:D49" location="'труба безшовна'!A1" display="Турба безшовна" xr:uid="{E687CD74-544C-4C7A-8811-AEA92F680CE0}"/>
    <hyperlink ref="B59:D59" location="гайка!R1C1" display="Гайка" xr:uid="{35D1F437-6021-4B88-B554-18E4477524ED}"/>
    <hyperlink ref="B74:D74" location="шайба!R1C1" display="Шайба" xr:uid="{B3258526-A7B8-474D-82E2-DDEC20B6F51C}"/>
    <hyperlink ref="B75:D75" location="шпилька!R1C1" display="Шпилька" xr:uid="{EE378408-285C-451B-BADB-4FE46AB3FAFD}"/>
    <hyperlink ref="B26:D26" location="смуга!A1" display="Смуга" xr:uid="{6FA35BA0-E2FC-4C78-BBC3-B15EF4FCE0D7}"/>
    <hyperlink ref="B64:D64" location="заглушка!A1" display="Заглушка" xr:uid="{B0C696F3-FCB8-493C-8B4A-5D1237F5DB19}"/>
    <hyperlink ref="B17:D17" location="кутник!A1" display="Кутник" xr:uid="{2AC37F64-7F2D-4EFC-AEFE-4235E97FEDF8}"/>
    <hyperlink ref="B58:D58" location="відводи!A1" display="Відводи" xr:uid="{571AC501-77B0-41A6-A5CD-92E44ABB8F83}"/>
    <hyperlink ref="B63:D63" location="електроди!A1" display="Електроди" xr:uid="{9ACCBD5D-1A11-459D-8516-BEEC44A37D08}"/>
    <hyperlink ref="B36:D36" location="штакетник!A1" display="Штакетник" xr:uid="{EEF7AD0F-BFBB-484A-B38E-E802B1F24B3E}"/>
    <hyperlink ref="B37:D37" location="'штакетник преміум '!A1" display="Штакетник преміум" xr:uid="{C3273D0B-615F-4518-B23C-494C6BF8A97E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10" max="10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894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11" t="s">
        <v>747</v>
      </c>
      <c r="I5" s="112"/>
      <c r="J5" s="17" t="s">
        <v>748</v>
      </c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27" t="s">
        <v>1393</v>
      </c>
      <c r="G6" s="4">
        <v>0.78</v>
      </c>
      <c r="H6" s="163">
        <f>J6/1000*G6</f>
        <v>31.192200000000003</v>
      </c>
      <c r="I6" s="163"/>
      <c r="J6" s="4">
        <v>39990</v>
      </c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27" t="s">
        <v>313</v>
      </c>
      <c r="G7" s="4">
        <v>0.9</v>
      </c>
      <c r="H7" s="163">
        <f t="shared" ref="H7:H51" si="0">J7/1000*G7</f>
        <v>35.991</v>
      </c>
      <c r="I7" s="163"/>
      <c r="J7" s="4">
        <v>39990</v>
      </c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27" t="s">
        <v>314</v>
      </c>
      <c r="G8" s="4">
        <v>1.1000000000000001</v>
      </c>
      <c r="H8" s="163">
        <f t="shared" si="0"/>
        <v>43.989000000000004</v>
      </c>
      <c r="I8" s="163"/>
      <c r="J8" s="4">
        <v>39990</v>
      </c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27" t="s">
        <v>315</v>
      </c>
      <c r="G9" s="4">
        <v>1.22</v>
      </c>
      <c r="H9" s="163">
        <f t="shared" si="0"/>
        <v>46.872399999999999</v>
      </c>
      <c r="I9" s="163"/>
      <c r="J9" s="4">
        <v>38420</v>
      </c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27" t="s">
        <v>316</v>
      </c>
      <c r="G10" s="4">
        <v>1.4</v>
      </c>
      <c r="H10" s="163">
        <f t="shared" si="0"/>
        <v>58.309999999999995</v>
      </c>
      <c r="I10" s="163"/>
      <c r="J10" s="4">
        <v>41650</v>
      </c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27" t="s">
        <v>317</v>
      </c>
      <c r="G11" s="4">
        <v>1.36</v>
      </c>
      <c r="H11" s="163">
        <f t="shared" si="0"/>
        <v>54.386400000000009</v>
      </c>
      <c r="I11" s="163"/>
      <c r="J11" s="4">
        <v>39990</v>
      </c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27" t="s">
        <v>318</v>
      </c>
      <c r="G12" s="4">
        <v>1.58</v>
      </c>
      <c r="H12" s="163">
        <f t="shared" si="0"/>
        <v>66.944599999999994</v>
      </c>
      <c r="I12" s="163"/>
      <c r="J12" s="4">
        <v>42370</v>
      </c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27" t="s">
        <v>319</v>
      </c>
      <c r="G13" s="4">
        <v>2</v>
      </c>
      <c r="H13" s="163">
        <f t="shared" si="0"/>
        <v>83.18</v>
      </c>
      <c r="I13" s="163"/>
      <c r="J13" s="4">
        <v>41590</v>
      </c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27" t="s">
        <v>320</v>
      </c>
      <c r="G14" s="4">
        <v>1.72</v>
      </c>
      <c r="H14" s="163">
        <f t="shared" si="0"/>
        <v>66.082400000000007</v>
      </c>
      <c r="I14" s="163"/>
      <c r="J14" s="4">
        <v>38420</v>
      </c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27" t="s">
        <v>321</v>
      </c>
      <c r="G15" s="4">
        <v>2.1</v>
      </c>
      <c r="H15" s="163">
        <f t="shared" si="0"/>
        <v>80.682000000000002</v>
      </c>
      <c r="I15" s="163"/>
      <c r="J15" s="4">
        <v>38420</v>
      </c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27" t="s">
        <v>322</v>
      </c>
      <c r="G16" s="4">
        <v>2</v>
      </c>
      <c r="H16" s="163">
        <f t="shared" si="0"/>
        <v>76.84</v>
      </c>
      <c r="I16" s="163"/>
      <c r="J16" s="4">
        <v>38420</v>
      </c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" t="s">
        <v>323</v>
      </c>
      <c r="G17" s="4">
        <v>2.4</v>
      </c>
      <c r="H17" s="163">
        <f t="shared" si="0"/>
        <v>100.776</v>
      </c>
      <c r="I17" s="163"/>
      <c r="J17" s="4">
        <v>41990</v>
      </c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27" t="s">
        <v>324</v>
      </c>
      <c r="G18" s="4">
        <v>2.1</v>
      </c>
      <c r="H18" s="163">
        <f t="shared" si="0"/>
        <v>80.682000000000002</v>
      </c>
      <c r="I18" s="163"/>
      <c r="J18" s="4">
        <v>38420</v>
      </c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27" t="s">
        <v>325</v>
      </c>
      <c r="G19" s="4">
        <v>2.86</v>
      </c>
      <c r="H19" s="163">
        <f t="shared" si="0"/>
        <v>109.88120000000001</v>
      </c>
      <c r="I19" s="163"/>
      <c r="J19" s="4">
        <v>38420</v>
      </c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27" t="s">
        <v>326</v>
      </c>
      <c r="G20" s="4">
        <v>3.4</v>
      </c>
      <c r="H20" s="163">
        <f t="shared" si="0"/>
        <v>142.76599999999999</v>
      </c>
      <c r="I20" s="163"/>
      <c r="J20" s="4">
        <v>41990</v>
      </c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27" t="s">
        <v>327</v>
      </c>
      <c r="G21" s="4">
        <v>2.2999999999999998</v>
      </c>
      <c r="H21" s="163">
        <f t="shared" si="0"/>
        <v>88.366</v>
      </c>
      <c r="I21" s="163"/>
      <c r="J21" s="4">
        <v>38420</v>
      </c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27" t="s">
        <v>328</v>
      </c>
      <c r="G22" s="4">
        <v>3</v>
      </c>
      <c r="H22" s="163">
        <f t="shared" si="0"/>
        <v>115.26</v>
      </c>
      <c r="I22" s="163"/>
      <c r="J22" s="4">
        <v>38420</v>
      </c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27" t="s">
        <v>329</v>
      </c>
      <c r="G23" s="4">
        <v>3.8</v>
      </c>
      <c r="H23" s="163">
        <f t="shared" si="0"/>
        <v>151.96199999999999</v>
      </c>
      <c r="I23" s="163"/>
      <c r="J23" s="4">
        <v>39990</v>
      </c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27" t="s">
        <v>330</v>
      </c>
      <c r="G24" s="4">
        <v>3.9</v>
      </c>
      <c r="H24" s="163">
        <f t="shared" si="0"/>
        <v>149.83799999999999</v>
      </c>
      <c r="I24" s="163"/>
      <c r="J24" s="4">
        <v>38420</v>
      </c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27" t="s">
        <v>331</v>
      </c>
      <c r="G25" s="4">
        <v>4.75</v>
      </c>
      <c r="H25" s="163">
        <f t="shared" si="0"/>
        <v>182.495</v>
      </c>
      <c r="I25" s="163"/>
      <c r="J25" s="4">
        <v>38420</v>
      </c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27" t="s">
        <v>332</v>
      </c>
      <c r="G26" s="4">
        <v>5.65</v>
      </c>
      <c r="H26" s="163">
        <f t="shared" si="0"/>
        <v>229.89850000000001</v>
      </c>
      <c r="I26" s="163"/>
      <c r="J26" s="4">
        <v>40690</v>
      </c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27" t="s">
        <v>333</v>
      </c>
      <c r="G27" s="4">
        <v>5.3</v>
      </c>
      <c r="H27" s="163">
        <f t="shared" si="0"/>
        <v>220.74499999999998</v>
      </c>
      <c r="I27" s="163"/>
      <c r="J27" s="4">
        <v>41650</v>
      </c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27" t="s">
        <v>334</v>
      </c>
      <c r="G28" s="4">
        <v>6.3</v>
      </c>
      <c r="H28" s="163">
        <f t="shared" si="0"/>
        <v>262.39499999999998</v>
      </c>
      <c r="I28" s="163"/>
      <c r="J28" s="4">
        <v>41650</v>
      </c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27" t="s">
        <v>335</v>
      </c>
      <c r="G29" s="4">
        <v>5.7</v>
      </c>
      <c r="H29" s="163">
        <f t="shared" si="0"/>
        <v>218.99400000000003</v>
      </c>
      <c r="I29" s="163"/>
      <c r="J29" s="4">
        <v>38420</v>
      </c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27" t="s">
        <v>336</v>
      </c>
      <c r="G30" s="4">
        <v>7.14</v>
      </c>
      <c r="H30" s="163">
        <f t="shared" si="0"/>
        <v>274.31880000000001</v>
      </c>
      <c r="I30" s="163"/>
      <c r="J30" s="4">
        <v>38420</v>
      </c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27" t="s">
        <v>337</v>
      </c>
      <c r="G31" s="4">
        <v>8.9</v>
      </c>
      <c r="H31" s="163">
        <f t="shared" si="0"/>
        <v>341.93800000000005</v>
      </c>
      <c r="I31" s="163"/>
      <c r="J31" s="4">
        <v>38420</v>
      </c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27" t="s">
        <v>338</v>
      </c>
      <c r="G32" s="4">
        <v>7.3</v>
      </c>
      <c r="H32" s="163">
        <f t="shared" si="0"/>
        <v>303.97199999999998</v>
      </c>
      <c r="I32" s="163"/>
      <c r="J32" s="4">
        <v>41640</v>
      </c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27" t="s">
        <v>339</v>
      </c>
      <c r="G33" s="4">
        <v>9</v>
      </c>
      <c r="H33" s="163">
        <f t="shared" si="0"/>
        <v>375.75</v>
      </c>
      <c r="I33" s="163"/>
      <c r="J33" s="4">
        <v>41750</v>
      </c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27" t="s">
        <v>340</v>
      </c>
      <c r="G34" s="4">
        <v>9.65</v>
      </c>
      <c r="H34" s="163">
        <f t="shared" si="0"/>
        <v>370.75300000000004</v>
      </c>
      <c r="I34" s="163"/>
      <c r="J34" s="4">
        <v>38420</v>
      </c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27" t="s">
        <v>341</v>
      </c>
      <c r="G35" s="4">
        <v>10.67</v>
      </c>
      <c r="H35" s="163">
        <f t="shared" si="0"/>
        <v>409.94139999999999</v>
      </c>
      <c r="I35" s="163"/>
      <c r="J35" s="4">
        <v>38420</v>
      </c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27" t="s">
        <v>342</v>
      </c>
      <c r="G36" s="4">
        <v>8.1999999999999993</v>
      </c>
      <c r="H36" s="163">
        <f t="shared" si="0"/>
        <v>315.20799999999997</v>
      </c>
      <c r="I36" s="163"/>
      <c r="J36" s="4">
        <v>38440</v>
      </c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27" t="s">
        <v>343</v>
      </c>
      <c r="G37" s="4">
        <v>9.6</v>
      </c>
      <c r="H37" s="163">
        <f t="shared" si="0"/>
        <v>368.83199999999999</v>
      </c>
      <c r="I37" s="163"/>
      <c r="J37" s="4">
        <v>38420</v>
      </c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27" t="s">
        <v>344</v>
      </c>
      <c r="G38" s="4">
        <v>10.8</v>
      </c>
      <c r="H38" s="163">
        <f t="shared" si="0"/>
        <v>414.93600000000004</v>
      </c>
      <c r="I38" s="163"/>
      <c r="J38" s="4">
        <v>38420</v>
      </c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27" t="s">
        <v>345</v>
      </c>
      <c r="G39" s="4">
        <v>14.9</v>
      </c>
      <c r="H39" s="163">
        <f t="shared" si="0"/>
        <v>645.76600000000008</v>
      </c>
      <c r="I39" s="163"/>
      <c r="J39" s="4">
        <v>43340</v>
      </c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27" t="s">
        <v>346</v>
      </c>
      <c r="G40" s="4">
        <v>18.2</v>
      </c>
      <c r="H40" s="163">
        <f t="shared" si="0"/>
        <v>699.24400000000003</v>
      </c>
      <c r="I40" s="163"/>
      <c r="J40" s="4">
        <v>38420</v>
      </c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27" t="s">
        <v>347</v>
      </c>
      <c r="G41" s="4">
        <v>9.1999999999999993</v>
      </c>
      <c r="H41" s="163">
        <f t="shared" si="0"/>
        <v>358.70799999999997</v>
      </c>
      <c r="I41" s="163"/>
      <c r="J41" s="4">
        <v>38990</v>
      </c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27" t="s">
        <v>348</v>
      </c>
      <c r="G42" s="4">
        <v>9.8000000000000007</v>
      </c>
      <c r="H42" s="163">
        <f t="shared" si="0"/>
        <v>376.51600000000002</v>
      </c>
      <c r="I42" s="163"/>
      <c r="J42" s="4">
        <v>38420</v>
      </c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  <c r="F43" s="27" t="s">
        <v>349</v>
      </c>
      <c r="G43" s="4">
        <v>10.6</v>
      </c>
      <c r="H43" s="163">
        <f t="shared" si="0"/>
        <v>407.25200000000001</v>
      </c>
      <c r="I43" s="163"/>
      <c r="J43" s="4">
        <v>38420</v>
      </c>
      <c r="K43" s="5" t="s">
        <v>1056</v>
      </c>
    </row>
    <row r="44" spans="1:11" ht="18.75" x14ac:dyDescent="0.3">
      <c r="A44" s="2"/>
      <c r="B44" s="116"/>
      <c r="C44" s="117"/>
      <c r="D44" s="118"/>
      <c r="E44" s="2"/>
      <c r="F44" s="27" t="s">
        <v>350</v>
      </c>
      <c r="G44" s="4">
        <v>12.1</v>
      </c>
      <c r="H44" s="163">
        <f t="shared" si="0"/>
        <v>468.14899999999994</v>
      </c>
      <c r="I44" s="163"/>
      <c r="J44" s="4">
        <v>38690</v>
      </c>
      <c r="K44" s="5" t="s">
        <v>1056</v>
      </c>
    </row>
    <row r="45" spans="1:11" ht="18.75" x14ac:dyDescent="0.3">
      <c r="A45" s="2"/>
      <c r="B45" s="108" t="s">
        <v>29</v>
      </c>
      <c r="C45" s="108"/>
      <c r="D45" s="108"/>
      <c r="E45" s="2"/>
      <c r="F45" s="27" t="s">
        <v>351</v>
      </c>
      <c r="G45" s="4">
        <v>18.84</v>
      </c>
      <c r="H45" s="163">
        <f t="shared" si="0"/>
        <v>1120.7916</v>
      </c>
      <c r="I45" s="163"/>
      <c r="J45" s="4">
        <v>59490</v>
      </c>
      <c r="K45" s="5" t="s">
        <v>1056</v>
      </c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27" t="s">
        <v>352</v>
      </c>
      <c r="G46" s="4">
        <v>15.2</v>
      </c>
      <c r="H46" s="163">
        <f t="shared" si="0"/>
        <v>904.24799999999993</v>
      </c>
      <c r="I46" s="163"/>
      <c r="J46" s="4">
        <v>59490</v>
      </c>
      <c r="K46" s="5" t="s">
        <v>1056</v>
      </c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27" t="s">
        <v>353</v>
      </c>
      <c r="G47" s="4">
        <v>21.6</v>
      </c>
      <c r="H47" s="163">
        <f t="shared" si="0"/>
        <v>1284.9840000000002</v>
      </c>
      <c r="I47" s="163"/>
      <c r="J47" s="4">
        <v>59490</v>
      </c>
      <c r="K47" s="5" t="s">
        <v>1056</v>
      </c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27" t="s">
        <v>354</v>
      </c>
      <c r="G48" s="4">
        <v>19.149999999999999</v>
      </c>
      <c r="H48" s="163">
        <f t="shared" si="0"/>
        <v>1139.2335</v>
      </c>
      <c r="I48" s="163"/>
      <c r="J48" s="4">
        <v>59490</v>
      </c>
      <c r="K48" s="5" t="s">
        <v>1056</v>
      </c>
    </row>
    <row r="49" spans="1:11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27" t="s">
        <v>355</v>
      </c>
      <c r="G49" s="4">
        <v>24.67</v>
      </c>
      <c r="H49" s="163">
        <f t="shared" si="0"/>
        <v>1578.3866</v>
      </c>
      <c r="I49" s="163"/>
      <c r="J49" s="4">
        <v>63980</v>
      </c>
      <c r="K49" s="5" t="s">
        <v>1056</v>
      </c>
    </row>
    <row r="50" spans="1:11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27" t="s">
        <v>356</v>
      </c>
      <c r="G50" s="4">
        <v>29.01</v>
      </c>
      <c r="H50" s="163">
        <f t="shared" si="0"/>
        <v>1725.8049000000001</v>
      </c>
      <c r="I50" s="163"/>
      <c r="J50" s="4">
        <v>59490</v>
      </c>
      <c r="K50" s="5" t="s">
        <v>1056</v>
      </c>
    </row>
    <row r="51" spans="1:11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27" t="s">
        <v>357</v>
      </c>
      <c r="G51" s="4">
        <v>37</v>
      </c>
      <c r="H51" s="163">
        <f t="shared" si="0"/>
        <v>2200.02</v>
      </c>
      <c r="I51" s="163"/>
      <c r="J51" s="4">
        <v>59460</v>
      </c>
      <c r="K51" s="5" t="s">
        <v>1056</v>
      </c>
    </row>
    <row r="52" spans="1:11" ht="18.75" x14ac:dyDescent="0.3">
      <c r="A52" s="2"/>
      <c r="B52" s="116"/>
      <c r="C52" s="117"/>
      <c r="D52" s="118"/>
      <c r="E52" s="2"/>
    </row>
    <row r="53" spans="1:11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11" ht="18.75" x14ac:dyDescent="0.3">
      <c r="A54" s="2"/>
      <c r="B54" s="102" t="s">
        <v>1028</v>
      </c>
      <c r="C54" s="102"/>
      <c r="D54" s="102"/>
      <c r="E54" s="2"/>
    </row>
    <row r="55" spans="1:11" ht="18.75" x14ac:dyDescent="0.3">
      <c r="A55" s="2"/>
      <c r="B55" s="102" t="s">
        <v>986</v>
      </c>
      <c r="C55" s="102"/>
      <c r="D55" s="102"/>
      <c r="E55" s="2"/>
    </row>
    <row r="56" spans="1:11" ht="18.75" x14ac:dyDescent="0.3">
      <c r="A56" s="2"/>
      <c r="B56" s="116"/>
      <c r="C56" s="117"/>
      <c r="D56" s="118"/>
      <c r="E56" s="2"/>
    </row>
    <row r="57" spans="1:11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11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11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11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11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11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11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11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2">
    <mergeCell ref="H45:I45"/>
    <mergeCell ref="H46:I46"/>
    <mergeCell ref="H47:I47"/>
    <mergeCell ref="H48:I48"/>
    <mergeCell ref="B49:D49"/>
    <mergeCell ref="H40:I40"/>
    <mergeCell ref="H41:I41"/>
    <mergeCell ref="H42:I42"/>
    <mergeCell ref="H43:I43"/>
    <mergeCell ref="H44:I44"/>
    <mergeCell ref="B43:D43"/>
    <mergeCell ref="B44:D44"/>
    <mergeCell ref="B45:D45"/>
    <mergeCell ref="B46:D46"/>
    <mergeCell ref="B70:D70"/>
    <mergeCell ref="B63:D63"/>
    <mergeCell ref="B52:D52"/>
    <mergeCell ref="B71:D71"/>
    <mergeCell ref="B72:D72"/>
    <mergeCell ref="B73:D73"/>
    <mergeCell ref="B74:D74"/>
    <mergeCell ref="B61:D61"/>
    <mergeCell ref="H49:I49"/>
    <mergeCell ref="H35:I35"/>
    <mergeCell ref="H36:I36"/>
    <mergeCell ref="H37:I37"/>
    <mergeCell ref="H38:I38"/>
    <mergeCell ref="H39:I39"/>
    <mergeCell ref="B39:D39"/>
    <mergeCell ref="B37:D37"/>
    <mergeCell ref="B38:D38"/>
    <mergeCell ref="B62:D62"/>
    <mergeCell ref="B53:D53"/>
    <mergeCell ref="B54:D54"/>
    <mergeCell ref="B55:D55"/>
    <mergeCell ref="B56:D56"/>
    <mergeCell ref="B57:D57"/>
    <mergeCell ref="B58:D58"/>
    <mergeCell ref="B59:D59"/>
    <mergeCell ref="B60:D60"/>
    <mergeCell ref="B40:D40"/>
    <mergeCell ref="B41:D41"/>
    <mergeCell ref="B42:D42"/>
    <mergeCell ref="H50:I50"/>
    <mergeCell ref="H51:I51"/>
    <mergeCell ref="B47:D47"/>
    <mergeCell ref="B48:D48"/>
    <mergeCell ref="H30:I30"/>
    <mergeCell ref="H31:I31"/>
    <mergeCell ref="H32:I32"/>
    <mergeCell ref="H33:I33"/>
    <mergeCell ref="H34:I34"/>
    <mergeCell ref="H19:I19"/>
    <mergeCell ref="H25:I25"/>
    <mergeCell ref="H26:I26"/>
    <mergeCell ref="H27:I27"/>
    <mergeCell ref="H28:I28"/>
    <mergeCell ref="H29:I29"/>
    <mergeCell ref="H20:I20"/>
    <mergeCell ref="H21:I21"/>
    <mergeCell ref="H22:I22"/>
    <mergeCell ref="H23:I23"/>
    <mergeCell ref="H24:I24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F1:K2"/>
    <mergeCell ref="M1:R1"/>
    <mergeCell ref="M2:R2"/>
    <mergeCell ref="F3:K4"/>
    <mergeCell ref="M3:R3"/>
    <mergeCell ref="M4:R4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H5:I5"/>
    <mergeCell ref="M5:R5"/>
    <mergeCell ref="H6:I6"/>
    <mergeCell ref="H7:I7"/>
    <mergeCell ref="H8:I8"/>
    <mergeCell ref="H9:I9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81:D81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80:D80"/>
    <mergeCell ref="B76:D76"/>
    <mergeCell ref="B77:D77"/>
    <mergeCell ref="B78:D78"/>
    <mergeCell ref="B79:D79"/>
    <mergeCell ref="B50:D50"/>
    <mergeCell ref="B51:D51"/>
    <mergeCell ref="B75:D75"/>
    <mergeCell ref="B64:D64"/>
    <mergeCell ref="B65:D65"/>
    <mergeCell ref="B66:D66"/>
    <mergeCell ref="B67:D67"/>
    <mergeCell ref="B68:D68"/>
    <mergeCell ref="B69:D69"/>
  </mergeCells>
  <hyperlinks>
    <hyperlink ref="B7:D7" location="арматура!R1C1" display="Арматура" xr:uid="{FE6D345D-578A-4800-B578-5D78EB2E7B57}"/>
    <hyperlink ref="B8:D8" location="'дріт вязальний'!A1" display="Дріт вязальний" xr:uid="{4DF3A34E-5184-498E-AB00-268C08D5A9A2}"/>
    <hyperlink ref="B9:D9" location="'дріт вр'!A1" display="Дріт ВР" xr:uid="{34BA4CA2-459F-4659-844B-4F3513C90C6C}"/>
    <hyperlink ref="B11:D11" location="двотавр!A1" display="Двотавр" xr:uid="{8E120476-F67E-4EB6-AEAA-5F7C655E1548}"/>
    <hyperlink ref="B13:D13" location="квадрат!R1C1" display="Квадрат стальной" xr:uid="{E11F8152-2EEA-461A-AB8D-C453CE2F1B53}"/>
    <hyperlink ref="B15:D15" location="круг!R1C1" display="Круг стальной" xr:uid="{378AD6C8-5D13-44CC-9A69-6334795D2322}"/>
    <hyperlink ref="B19:D19" location="лист!R1C1" display="Листы:" xr:uid="{1CCBE3FD-E2AC-41B9-A257-182579C6BFCA}"/>
    <hyperlink ref="B20:D20" location="лист!A1" display="Лист сталевий" xr:uid="{38582AC2-587D-467D-B4C3-95A7AB642E0A}"/>
    <hyperlink ref="B21:D21" location="'лист рифлений'!A1" display="Лист рифлений" xr:uid="{69E88BC0-CAF5-4B26-92A1-672D3DE71E43}"/>
    <hyperlink ref="B22:D22" location="'лист пвл'!R1C1" display="Лист ПВЛ" xr:uid="{E1E1125C-B0A8-4C65-91AA-AAD29C6E8FDE}"/>
    <hyperlink ref="B23:D23" location="'лист оцинкований'!A1" display="Лист оцинкований" xr:uid="{6965FB7E-CEAB-40CD-9B66-932A1FD40C1D}"/>
    <hyperlink ref="B24:D24" location="'лист нержавіючий'!A1" display="Лист нержавіючий" xr:uid="{C8CEC961-C9BF-4C7D-8E51-B13942ACEAA7}"/>
    <hyperlink ref="B28:D28" location="профнастил!R1C1" display="Профнастил" xr:uid="{7FC9793E-484C-4773-8E29-0D430EBEAAAA}"/>
    <hyperlink ref="B29:D29" location="'преміум профнастил'!A1" display="Преміум профнастил" xr:uid="{E4EBD318-0D75-443C-AF80-8DF8994E09E3}"/>
    <hyperlink ref="B30:D30" location="металочерепиця!A1" display="Металочерепиця" xr:uid="{41A31D4D-0237-459B-ACC0-8F1D8F868B59}"/>
    <hyperlink ref="B31:D31" location="'преміум металочерепиця'!A1" display="Преміум металочерепиця" xr:uid="{E38DFAED-EBFF-4DA0-9BF2-8CC8A03434A9}"/>
    <hyperlink ref="B32:D32" location="метизы!R1C1" display="Метизы" xr:uid="{71E2BD44-6810-4689-B3FB-95E0B5C34380}"/>
    <hyperlink ref="B33:D33" location="'водостічна система'!A1" display="'водостічна система'!A1" xr:uid="{BD7021D2-1FB9-4165-BACA-B7CAF84B736D}"/>
    <hyperlink ref="B34:D34" location="планки!R1C1" display="Планки" xr:uid="{7A0BEE7E-F6AE-4212-8502-1149054EBB15}"/>
    <hyperlink ref="B35:D35" location="'утеплювач, ізоляція'!A1" display="Утеплювач, ізоляція" xr:uid="{04EA3981-A018-4F23-B895-FAB38E2399A8}"/>
    <hyperlink ref="B38:D38" location="'фальцева покрівля'!A1" display="Фальцева покровля" xr:uid="{E0793214-0F61-430B-B754-8BF8C9E2C2E6}"/>
    <hyperlink ref="B40:D40" location="'сетка сварная в картах'!R1C1" display="Сетка:" xr:uid="{E4DED826-7A72-4CE3-8B61-FED5648D949F}"/>
    <hyperlink ref="B41:D41" location="'сітка зварна в картах'!A1" display="Сітка зварна в картах" xr:uid="{AAA42A06-7641-48E9-A1D2-F6A3D7C10F73}"/>
    <hyperlink ref="B42:D42" location="'сітка зварна в рулоні'!A1" display="Сітка зварна в рулоні" xr:uid="{902838F6-BF5A-452B-9E7C-701AB24C3154}"/>
    <hyperlink ref="B43:D43" location="'сітка рабиця'!A1" display="Сітка Рабиця" xr:uid="{3317C725-AA9A-4E44-9130-EB14E2710E7E}"/>
    <hyperlink ref="B45:D45" location="'труба профильная'!R1C1" display="Труба:" xr:uid="{6B3FA9A8-A1E7-4D39-8505-4566C851953F}"/>
    <hyperlink ref="B46:D46" location="'труба профільна'!A1" display="Труба профільна" xr:uid="{A071BFF9-BEBA-4C98-9C9A-FA06D0060E10}"/>
    <hyperlink ref="B47:D47" location="'труба ел.зв.'!A1" display="Труба електрозварна" xr:uid="{E74DA299-D772-49B4-A2B3-5D77E222D555}"/>
    <hyperlink ref="B48:D48" location="'труба вгп'!R1C1" display="Трубв ВГП ДУ" xr:uid="{41323B49-4872-4462-AFC2-3350396B6E87}"/>
    <hyperlink ref="B50:D50" location="'труба оцинкована'!A1" display="Труба оцинкована" xr:uid="{F484E4FF-0AF9-4931-8886-72D0B4E368A8}"/>
    <hyperlink ref="B51:D51" location="'труба нержавіюча'!A1" display="Труба нержавіюча" xr:uid="{56A23E76-66FE-4E99-991A-DEC1635CF835}"/>
    <hyperlink ref="B57:D57" location="шпилька.гайка.шайба!R1C1" display="Комплектующие" xr:uid="{5120E6B5-D968-4CED-B25B-CAEB24344F84}"/>
    <hyperlink ref="B60:D60" location="цвяхи!A1" display="Цвяхи" xr:uid="{E2B73969-8574-41DD-ACE1-72F008C9C28F}"/>
    <hyperlink ref="B61:D61" location="'гіпсокартон та профіль'!A1" display="Гіпсокартон та профіль" xr:uid="{64A2AD7C-8C9E-4D20-BDB8-B037D08D93CB}"/>
    <hyperlink ref="B62:D62" location="диск!R1C1" display="Диск" xr:uid="{D4066E32-66BA-46EC-A080-576C02FBBE50}"/>
    <hyperlink ref="B65:D65" location="лакофарбові!A1" display="Лакофарбові" xr:uid="{159131EB-C434-47EF-AF62-09076CD44E00}"/>
    <hyperlink ref="B66:D66" location="лопата!R1C1" display="Лопата" xr:uid="{A811B0BC-E67F-41BC-8F2D-079E1C2F004D}"/>
    <hyperlink ref="B67:D67" location="згони!A1" display="Згони" xr:uid="{091693FB-6E18-4D3A-A6D4-69721C99591A}"/>
    <hyperlink ref="B68:D68" location="трійники!A1" display="Трійники" xr:uid="{63D5F8E3-762A-4A61-A574-E8FC72D56021}"/>
    <hyperlink ref="B69:D69" location="різьба!A1" display="Різьба" xr:uid="{FD123F26-5346-4C74-A9C2-E5173B7F52C3}"/>
    <hyperlink ref="B70:D70" location="муфта!R1C1" display="Муфта" xr:uid="{0DB8279D-1A43-4749-B137-6DCFC22668FE}"/>
    <hyperlink ref="B71:D71" location="контргайка!R1C1" display="Контргайка" xr:uid="{6A9B1030-4F90-4374-9973-B0991A88025F}"/>
    <hyperlink ref="B72:D72" location="фланець!A1" display="Фланець" xr:uid="{82D9A893-9B9F-4E33-9607-D184CAEC06E5}"/>
    <hyperlink ref="B73:D73" location="цемент!R1C1" display="Цемент" xr:uid="{3C1A7CF2-D391-412E-BD84-16725F664E9F}"/>
    <hyperlink ref="B76:D76" location="'щітка по металу'!A1" display="Щітка по металу" xr:uid="{4C74F526-4A0E-447D-93EC-E883EE49FC3E}"/>
    <hyperlink ref="B78:D78" location="доставка!R1C1" display="Услуги" xr:uid="{1A3C14E0-3B33-4EEA-B4B1-12712589DB3C}"/>
    <hyperlink ref="B79:D79" location="доставка!R1C1" display="Доставка" xr:uid="{B12DE6D9-A014-417E-8847-C76344E9213A}"/>
    <hyperlink ref="B80:D80" location="гільйотина!A1" display="Гільйотина  " xr:uid="{FBFA3708-2969-4B3F-BF13-2FAAAAD25F17}"/>
    <hyperlink ref="B81:D81" location="плазма!R1C1" display="Плазма" xr:uid="{5FD013B7-3F0B-4CA8-A337-1D7A996C1707}"/>
    <hyperlink ref="B53:D53" location="швеллер!R1C1" display="Швеллер" xr:uid="{80F1FDD4-28F6-4D05-9285-09093DE12E22}"/>
    <hyperlink ref="B54:D54" location="'швелер катаний'!A1" display="Швелер катаний" xr:uid="{6CC210CE-49C9-4E82-BF7E-3191C4C5CA7D}"/>
    <hyperlink ref="B55:D55" location="'швелер гнутий'!A1" display="Швелер гнутий" xr:uid="{10C3D652-F381-436B-8C69-3982CEEF8D39}"/>
    <hyperlink ref="B49:D49" location="'труба безшовна'!A1" display="Турба безшовна" xr:uid="{26ED447A-326B-4877-BB00-46D67B9E07FA}"/>
    <hyperlink ref="B59:D59" location="гайка!R1C1" display="Гайка" xr:uid="{A3B6611F-A65B-448F-87EA-4880D4A80675}"/>
    <hyperlink ref="B74:D74" location="шайба!R1C1" display="Шайба" xr:uid="{2A0820D7-DD20-41CC-A150-A8F441FAAD17}"/>
    <hyperlink ref="B75:D75" location="шпилька!R1C1" display="Шпилька" xr:uid="{8C4E2070-6A19-4BB4-9D93-B5F7421CDC3A}"/>
    <hyperlink ref="B26:D26" location="смуга!A1" display="Смуга" xr:uid="{7B840556-C029-435B-A579-2A9A49524E40}"/>
    <hyperlink ref="B64:D64" location="заглушка!A1" display="Заглушка" xr:uid="{5FB1F318-8178-42F6-9389-FD7805285F0C}"/>
    <hyperlink ref="B17:D17" location="кутник!A1" display="Кутник" xr:uid="{7FB5C434-B5FC-4E2E-861C-F797C62F0E42}"/>
    <hyperlink ref="B58:D58" location="відводи!A1" display="Відводи" xr:uid="{7ADE0DC5-3158-4CB1-9C8B-570CCF3EB090}"/>
    <hyperlink ref="B63:D63" location="електроди!A1" display="Електроди" xr:uid="{565FABB0-460E-4C51-A68B-244C3CA0439A}"/>
    <hyperlink ref="B36:D36" location="штакетник!A1" display="Штакетник" xr:uid="{023F3F0A-10FE-40F7-917F-612CB2C8375B}"/>
    <hyperlink ref="B37:D37" location="'штакетник преміум '!A1" display="Штакетник преміум" xr:uid="{930E77BA-580E-4E64-96DF-D5AF25966E42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570312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1028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18" t="s">
        <v>406</v>
      </c>
      <c r="G6" s="4">
        <v>5.96</v>
      </c>
      <c r="H6" s="4">
        <v>269.51</v>
      </c>
      <c r="I6" s="137">
        <f>H6/G6*1000</f>
        <v>45219.798657718122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18" t="s">
        <v>421</v>
      </c>
      <c r="G7" s="4">
        <v>5.96</v>
      </c>
      <c r="H7" s="4">
        <v>269.51</v>
      </c>
      <c r="I7" s="137">
        <f t="shared" ref="I7:I38" si="0">H7/G7*1000</f>
        <v>45219.798657718122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18" t="s">
        <v>407</v>
      </c>
      <c r="G8" s="4">
        <v>7.12</v>
      </c>
      <c r="H8" s="4">
        <v>321.97000000000003</v>
      </c>
      <c r="I8" s="137">
        <f t="shared" si="0"/>
        <v>45220.505617977527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18" t="s">
        <v>408</v>
      </c>
      <c r="G9" s="4">
        <v>7.12</v>
      </c>
      <c r="H9" s="4">
        <v>321.97000000000003</v>
      </c>
      <c r="I9" s="137">
        <f t="shared" si="0"/>
        <v>45220.505617977527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18" t="s">
        <v>422</v>
      </c>
      <c r="G10" s="4">
        <v>7.12</v>
      </c>
      <c r="H10" s="4">
        <v>321.97000000000003</v>
      </c>
      <c r="I10" s="137">
        <f t="shared" si="0"/>
        <v>45220.505617977527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18" t="s">
        <v>409</v>
      </c>
      <c r="G11" s="4">
        <v>8.68</v>
      </c>
      <c r="H11" s="4">
        <v>394.85</v>
      </c>
      <c r="I11" s="137">
        <f t="shared" si="0"/>
        <v>45489.631336405539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18" t="s">
        <v>410</v>
      </c>
      <c r="G12" s="4">
        <v>8.68</v>
      </c>
      <c r="H12" s="4">
        <v>394.85</v>
      </c>
      <c r="I12" s="137">
        <f t="shared" si="0"/>
        <v>45489.631336405539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18" t="s">
        <v>423</v>
      </c>
      <c r="G13" s="4">
        <v>8.68</v>
      </c>
      <c r="H13" s="4">
        <v>392.51</v>
      </c>
      <c r="I13" s="137">
        <f t="shared" si="0"/>
        <v>45220.046082949309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18" t="s">
        <v>1402</v>
      </c>
      <c r="G14" s="4">
        <v>10.5</v>
      </c>
      <c r="H14" s="4">
        <v>531.83000000000004</v>
      </c>
      <c r="I14" s="137">
        <f t="shared" si="0"/>
        <v>50650.476190476198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18" t="s">
        <v>411</v>
      </c>
      <c r="G15" s="4">
        <v>10.5</v>
      </c>
      <c r="H15" s="4">
        <v>531.83000000000004</v>
      </c>
      <c r="I15" s="137">
        <f t="shared" si="0"/>
        <v>50650.476190476198</v>
      </c>
      <c r="J15" s="137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18" t="s">
        <v>412</v>
      </c>
      <c r="G16" s="4">
        <v>10.5</v>
      </c>
      <c r="H16" s="4">
        <v>531.83000000000004</v>
      </c>
      <c r="I16" s="137">
        <f t="shared" si="0"/>
        <v>50650.476190476198</v>
      </c>
      <c r="J16" s="137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413</v>
      </c>
      <c r="G17" s="4">
        <v>10.5</v>
      </c>
      <c r="H17" s="4">
        <v>531.83000000000004</v>
      </c>
      <c r="I17" s="137">
        <f t="shared" si="0"/>
        <v>50650.476190476198</v>
      </c>
      <c r="J17" s="137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18" t="s">
        <v>414</v>
      </c>
      <c r="G18" s="4">
        <v>12.43</v>
      </c>
      <c r="H18" s="4">
        <v>739.46</v>
      </c>
      <c r="I18" s="137">
        <f t="shared" si="0"/>
        <v>59489.943684633959</v>
      </c>
      <c r="J18" s="137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18" t="s">
        <v>415</v>
      </c>
      <c r="G19" s="4">
        <v>12.43</v>
      </c>
      <c r="H19" s="4">
        <v>739.46</v>
      </c>
      <c r="I19" s="137">
        <f t="shared" si="0"/>
        <v>59489.943684633959</v>
      </c>
      <c r="J19" s="137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18" t="s">
        <v>424</v>
      </c>
      <c r="G20" s="4">
        <v>12.43</v>
      </c>
      <c r="H20" s="4">
        <v>739.46</v>
      </c>
      <c r="I20" s="137">
        <f t="shared" si="0"/>
        <v>59489.943684633959</v>
      </c>
      <c r="J20" s="137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18" t="s">
        <v>425</v>
      </c>
      <c r="G21" s="4">
        <v>14.35</v>
      </c>
      <c r="H21" s="4">
        <v>853.68</v>
      </c>
      <c r="I21" s="137">
        <f t="shared" si="0"/>
        <v>59489.895470383271</v>
      </c>
      <c r="J21" s="137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18" t="s">
        <v>416</v>
      </c>
      <c r="G22" s="4">
        <v>14.64</v>
      </c>
      <c r="H22" s="4">
        <v>869.93</v>
      </c>
      <c r="I22" s="137">
        <f t="shared" si="0"/>
        <v>59421.448087431687</v>
      </c>
      <c r="J22" s="137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18" t="s">
        <v>426</v>
      </c>
      <c r="G23" s="4">
        <v>14.64</v>
      </c>
      <c r="H23" s="4">
        <v>869.93</v>
      </c>
      <c r="I23" s="137">
        <f t="shared" si="0"/>
        <v>59421.448087431687</v>
      </c>
      <c r="J23" s="137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18" t="s">
        <v>417</v>
      </c>
      <c r="G24" s="4">
        <v>16.47</v>
      </c>
      <c r="H24" s="4">
        <v>979.8</v>
      </c>
      <c r="I24" s="137">
        <f t="shared" si="0"/>
        <v>59489.981785063756</v>
      </c>
      <c r="J24" s="137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18" t="s">
        <v>418</v>
      </c>
      <c r="G25" s="4">
        <v>16.47</v>
      </c>
      <c r="H25" s="4">
        <v>979.8</v>
      </c>
      <c r="I25" s="137">
        <f t="shared" si="0"/>
        <v>59489.981785063756</v>
      </c>
      <c r="J25" s="137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18" t="s">
        <v>427</v>
      </c>
      <c r="G26" s="4">
        <v>16.47</v>
      </c>
      <c r="H26" s="4">
        <v>979.8</v>
      </c>
      <c r="I26" s="137">
        <f t="shared" si="0"/>
        <v>59489.981785063756</v>
      </c>
      <c r="J26" s="137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18" t="s">
        <v>419</v>
      </c>
      <c r="G27" s="4">
        <v>18.59</v>
      </c>
      <c r="H27" s="4">
        <v>1105.92</v>
      </c>
      <c r="I27" s="137">
        <f t="shared" si="0"/>
        <v>59490.048413125347</v>
      </c>
      <c r="J27" s="137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18" t="s">
        <v>428</v>
      </c>
      <c r="G28" s="4">
        <v>18.59</v>
      </c>
      <c r="H28" s="4">
        <v>1105.92</v>
      </c>
      <c r="I28" s="137">
        <f t="shared" si="0"/>
        <v>59490.048413125347</v>
      </c>
      <c r="J28" s="137"/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18" t="s">
        <v>420</v>
      </c>
      <c r="G29" s="4">
        <v>21.19</v>
      </c>
      <c r="H29" s="4">
        <v>1364.21</v>
      </c>
      <c r="I29" s="137">
        <f t="shared" si="0"/>
        <v>64379.896177442191</v>
      </c>
      <c r="J29" s="137"/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18" t="s">
        <v>429</v>
      </c>
      <c r="G30" s="4">
        <v>21.19</v>
      </c>
      <c r="H30" s="4">
        <v>1364.21</v>
      </c>
      <c r="I30" s="137">
        <f t="shared" si="0"/>
        <v>64379.896177442191</v>
      </c>
      <c r="J30" s="137"/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18" t="s">
        <v>430</v>
      </c>
      <c r="G31" s="4">
        <v>24</v>
      </c>
      <c r="H31" s="4">
        <v>1545.12</v>
      </c>
      <c r="I31" s="137">
        <f t="shared" si="0"/>
        <v>64379.999999999993</v>
      </c>
      <c r="J31" s="137"/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18" t="s">
        <v>431</v>
      </c>
      <c r="G32" s="4">
        <v>24</v>
      </c>
      <c r="H32" s="4">
        <v>1545.12</v>
      </c>
      <c r="I32" s="137">
        <f t="shared" si="0"/>
        <v>64379.999999999993</v>
      </c>
      <c r="J32" s="137"/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18" t="s">
        <v>432</v>
      </c>
      <c r="G33" s="4">
        <v>27.98</v>
      </c>
      <c r="H33" s="4" t="s">
        <v>1643</v>
      </c>
      <c r="I33" s="137" t="s">
        <v>51</v>
      </c>
      <c r="J33" s="137"/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18" t="s">
        <v>433</v>
      </c>
      <c r="G34" s="4">
        <v>27.98</v>
      </c>
      <c r="H34" s="4" t="s">
        <v>1643</v>
      </c>
      <c r="I34" s="137" t="s">
        <v>51</v>
      </c>
      <c r="J34" s="137"/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18" t="s">
        <v>434</v>
      </c>
      <c r="G35" s="4">
        <v>32.119999999999997</v>
      </c>
      <c r="H35" s="4">
        <v>2067.89</v>
      </c>
      <c r="I35" s="137">
        <f t="shared" si="0"/>
        <v>64380.136986301368</v>
      </c>
      <c r="J35" s="137"/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18" t="s">
        <v>435</v>
      </c>
      <c r="G36" s="4">
        <v>32.119999999999997</v>
      </c>
      <c r="H36" s="4">
        <v>2067.89</v>
      </c>
      <c r="I36" s="137">
        <f t="shared" si="0"/>
        <v>64380.136986301368</v>
      </c>
      <c r="J36" s="137"/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18" t="s">
        <v>436</v>
      </c>
      <c r="G37" s="4">
        <v>42.32</v>
      </c>
      <c r="H37" s="4">
        <v>2724.56</v>
      </c>
      <c r="I37" s="137">
        <f t="shared" si="0"/>
        <v>64379.962192816638</v>
      </c>
      <c r="J37" s="137"/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18" t="s">
        <v>437</v>
      </c>
      <c r="G38" s="4">
        <v>42.32</v>
      </c>
      <c r="H38" s="4">
        <v>2724.56</v>
      </c>
      <c r="I38" s="137">
        <f t="shared" si="0"/>
        <v>64379.962192816638</v>
      </c>
      <c r="J38" s="137"/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18" t="s">
        <v>438</v>
      </c>
      <c r="G39" s="4">
        <v>53.33</v>
      </c>
      <c r="H39" s="4">
        <v>5188.5</v>
      </c>
      <c r="I39" s="137">
        <f t="shared" ref="I39" si="1">H39/G39*1000</f>
        <v>97290.455653478348</v>
      </c>
      <c r="J39" s="137"/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</row>
    <row r="41" spans="1:11" ht="18.75" x14ac:dyDescent="0.3">
      <c r="A41" s="2"/>
      <c r="B41" s="102" t="s">
        <v>1042</v>
      </c>
      <c r="C41" s="102"/>
      <c r="D41" s="102"/>
      <c r="E41" s="2"/>
    </row>
    <row r="42" spans="1:11" ht="18.75" x14ac:dyDescent="0.3">
      <c r="A42" s="2"/>
      <c r="B42" s="102" t="s">
        <v>1090</v>
      </c>
      <c r="C42" s="102"/>
      <c r="D42" s="102"/>
      <c r="E42" s="2"/>
    </row>
    <row r="43" spans="1:11" ht="18.75" x14ac:dyDescent="0.3">
      <c r="A43" s="2"/>
      <c r="B43" s="102" t="s">
        <v>1055</v>
      </c>
      <c r="C43" s="102"/>
      <c r="D43" s="102"/>
      <c r="E43" s="2"/>
    </row>
    <row r="44" spans="1:11" ht="18.75" x14ac:dyDescent="0.3">
      <c r="A44" s="2"/>
      <c r="B44" s="116"/>
      <c r="C44" s="117"/>
      <c r="D44" s="118"/>
      <c r="E44" s="2"/>
    </row>
    <row r="45" spans="1:11" ht="18.75" x14ac:dyDescent="0.3">
      <c r="A45" s="2"/>
      <c r="B45" s="108" t="s">
        <v>29</v>
      </c>
      <c r="C45" s="108"/>
      <c r="D45" s="108"/>
      <c r="E45" s="2"/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20">
    <mergeCell ref="I31:J31"/>
    <mergeCell ref="I32:J32"/>
    <mergeCell ref="I33:J33"/>
    <mergeCell ref="I34:J34"/>
    <mergeCell ref="B78:D78"/>
    <mergeCell ref="B79:D79"/>
    <mergeCell ref="B24:D24"/>
    <mergeCell ref="B51:D51"/>
    <mergeCell ref="I17:J17"/>
    <mergeCell ref="I18:J18"/>
    <mergeCell ref="I19:J19"/>
    <mergeCell ref="I25:J25"/>
    <mergeCell ref="I26:J26"/>
    <mergeCell ref="B27:D27"/>
    <mergeCell ref="I35:J35"/>
    <mergeCell ref="I36:J36"/>
    <mergeCell ref="I37:J37"/>
    <mergeCell ref="I38:J38"/>
    <mergeCell ref="I30:J30"/>
    <mergeCell ref="B60:D60"/>
    <mergeCell ref="B61:D61"/>
    <mergeCell ref="B62:D62"/>
    <mergeCell ref="B63:D63"/>
    <mergeCell ref="B64:D64"/>
    <mergeCell ref="B16:D16"/>
    <mergeCell ref="B17:D17"/>
    <mergeCell ref="I27:J27"/>
    <mergeCell ref="I28:J28"/>
    <mergeCell ref="I29:J29"/>
    <mergeCell ref="I20:J20"/>
    <mergeCell ref="I21:J21"/>
    <mergeCell ref="I22:J22"/>
    <mergeCell ref="I23:J23"/>
    <mergeCell ref="I24:J24"/>
    <mergeCell ref="B37:D37"/>
    <mergeCell ref="B38:D38"/>
    <mergeCell ref="B53:D53"/>
    <mergeCell ref="B40:D40"/>
    <mergeCell ref="B41:D41"/>
    <mergeCell ref="B42:D42"/>
    <mergeCell ref="B43:D43"/>
    <mergeCell ref="B44:D44"/>
    <mergeCell ref="B45:D45"/>
    <mergeCell ref="B52:D52"/>
    <mergeCell ref="B46:D46"/>
    <mergeCell ref="B47:D47"/>
    <mergeCell ref="B48:D48"/>
    <mergeCell ref="B49:D49"/>
    <mergeCell ref="B50:D50"/>
    <mergeCell ref="B39:D39"/>
    <mergeCell ref="F1:K2"/>
    <mergeCell ref="M1:R1"/>
    <mergeCell ref="M2:R2"/>
    <mergeCell ref="F3:K4"/>
    <mergeCell ref="M3:R3"/>
    <mergeCell ref="M4:R4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I6:J6"/>
    <mergeCell ref="I7:J7"/>
    <mergeCell ref="I8:J8"/>
    <mergeCell ref="I9:J9"/>
    <mergeCell ref="I10:J10"/>
    <mergeCell ref="I11:J11"/>
    <mergeCell ref="I5:J5"/>
    <mergeCell ref="M5:R5"/>
    <mergeCell ref="B30:D30"/>
    <mergeCell ref="B31:D31"/>
    <mergeCell ref="B32:D32"/>
    <mergeCell ref="B33:D33"/>
    <mergeCell ref="B34:D34"/>
    <mergeCell ref="B35:D35"/>
    <mergeCell ref="B36:D36"/>
    <mergeCell ref="B18:D18"/>
    <mergeCell ref="B19:D19"/>
    <mergeCell ref="B20:D20"/>
    <mergeCell ref="B21:D21"/>
    <mergeCell ref="B22:D22"/>
    <mergeCell ref="B23:D23"/>
    <mergeCell ref="B25:D25"/>
    <mergeCell ref="B26:D26"/>
    <mergeCell ref="B28:D28"/>
    <mergeCell ref="B29:D29"/>
    <mergeCell ref="I12:J12"/>
    <mergeCell ref="I13:J13"/>
    <mergeCell ref="I14:J14"/>
    <mergeCell ref="I15:J15"/>
    <mergeCell ref="I16:J16"/>
    <mergeCell ref="B81:D81"/>
    <mergeCell ref="I39:J39"/>
    <mergeCell ref="B77:D77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0:D80"/>
    <mergeCell ref="B65:D65"/>
    <mergeCell ref="B54:D54"/>
    <mergeCell ref="B55:D55"/>
    <mergeCell ref="B56:D56"/>
    <mergeCell ref="B57:D57"/>
    <mergeCell ref="B58:D58"/>
    <mergeCell ref="B59:D59"/>
  </mergeCells>
  <hyperlinks>
    <hyperlink ref="B7:D7" location="арматура!R1C1" display="Арматура" xr:uid="{4D34FDC2-7D0E-4258-A357-0674AA19058A}"/>
    <hyperlink ref="B8:D8" location="'дріт вязальний'!A1" display="Дріт вязальний" xr:uid="{9446397D-8A9F-464D-8B9E-B52A593BDBDD}"/>
    <hyperlink ref="B9:D9" location="'дріт вр'!A1" display="Дріт ВР" xr:uid="{DD8BBB50-A1B8-4B79-9936-66374BCF199A}"/>
    <hyperlink ref="B11:D11" location="двотавр!A1" display="Двотавр" xr:uid="{9D32EC47-5184-4544-8F96-D570599D229D}"/>
    <hyperlink ref="B13:D13" location="квадрат!R1C1" display="Квадрат стальной" xr:uid="{EE9B7F22-9D91-4CBA-A654-415B2435F890}"/>
    <hyperlink ref="B15:D15" location="круг!R1C1" display="Круг стальной" xr:uid="{992B9697-3857-4965-A3D5-116C85BD2AE3}"/>
    <hyperlink ref="B19:D19" location="лист!R1C1" display="Листы:" xr:uid="{9465FABC-669A-4275-97BD-19352D42BA63}"/>
    <hyperlink ref="B20:D20" location="лист!A1" display="Лист сталевий" xr:uid="{59E3D83D-4B39-4645-901E-0E264ECACD39}"/>
    <hyperlink ref="B21:D21" location="'лист рифлений'!A1" display="Лист рифлений" xr:uid="{ECA3D51C-62CF-456E-8F5A-8C2EA760B4FE}"/>
    <hyperlink ref="B22:D22" location="'лист пвл'!R1C1" display="Лист ПВЛ" xr:uid="{4637E309-CB2F-4801-9DDC-2130C29BA710}"/>
    <hyperlink ref="B23:D23" location="'лист оцинкований'!A1" display="Лист оцинкований" xr:uid="{7EF4D66E-5E83-495F-9549-3FC46A16C2BB}"/>
    <hyperlink ref="B24:D24" location="'лист нержавіючий'!A1" display="Лист нержавіючий" xr:uid="{B8D439EE-E6F0-4875-8C17-51A720A52AA0}"/>
    <hyperlink ref="B28:D28" location="профнастил!R1C1" display="Профнастил" xr:uid="{A022D56E-32FF-4821-A02D-960ADC9DD060}"/>
    <hyperlink ref="B29:D29" location="'преміум профнастил'!A1" display="Преміум профнастил" xr:uid="{3D1DF9C4-5E98-4CE6-BED2-6B753459FB93}"/>
    <hyperlink ref="B30:D30" location="металочерепиця!A1" display="Металочерепиця" xr:uid="{DA017066-E687-4091-AE4B-3FE6DE8901B1}"/>
    <hyperlink ref="B31:D31" location="'преміум металочерепиця'!A1" display="Преміум металочерепиця" xr:uid="{6072EF2B-A6C5-476A-8196-C67012AA5961}"/>
    <hyperlink ref="B32:D32" location="метизы!R1C1" display="Метизы" xr:uid="{7A58B51C-2764-40F7-AF43-DC0742C296E7}"/>
    <hyperlink ref="B33:D33" location="'водостічна система'!A1" display="'водостічна система'!A1" xr:uid="{A26FD33B-57BF-4C94-AC80-326C81DFB880}"/>
    <hyperlink ref="B34:D34" location="планки!R1C1" display="Планки" xr:uid="{9724800E-5DEE-4F2A-9A53-41D53E94A2C7}"/>
    <hyperlink ref="B35:D35" location="'утеплювач, ізоляція'!A1" display="Утеплювач, ізоляція" xr:uid="{AF2CCE6E-591E-4CFA-9B89-FA501C24176A}"/>
    <hyperlink ref="B38:D38" location="'фальцева покрівля'!A1" display="Фальцева покровля" xr:uid="{6A998F32-81A9-4830-BD15-D7A975A6F262}"/>
    <hyperlink ref="B40:D40" location="'сетка сварная в картах'!R1C1" display="Сетка:" xr:uid="{008854D9-DFDB-437D-BB70-DEBF1E72688C}"/>
    <hyperlink ref="B41:D41" location="'сітка зварна в картах'!A1" display="Сітка зварна в картах" xr:uid="{DF5E48BC-2CCC-430F-980C-83575255593B}"/>
    <hyperlink ref="B42:D42" location="'сітка зварна в рулоні'!A1" display="Сітка зварна в рулоні" xr:uid="{16FC19A5-12C0-4686-9714-58828C364218}"/>
    <hyperlink ref="B43:D43" location="'сітка рабиця'!A1" display="Сітка Рабиця" xr:uid="{0FF87227-5E0F-45E7-84A6-4F22CBC8AB44}"/>
    <hyperlink ref="B45:D45" location="'труба профильная'!R1C1" display="Труба:" xr:uid="{C9D7EA20-CA79-4418-A667-26F63423D521}"/>
    <hyperlink ref="B46:D46" location="'труба профільна'!A1" display="Труба профільна" xr:uid="{431AED8B-5AC5-455D-9911-08D8AB764202}"/>
    <hyperlink ref="B47:D47" location="'труба ел.зв.'!A1" display="Труба електрозварна" xr:uid="{9AA3FE8B-A101-412A-BE58-EF721F0F9747}"/>
    <hyperlink ref="B48:D48" location="'труба вгп'!R1C1" display="Трубв ВГП ДУ" xr:uid="{13B97D16-9493-43A2-BBBD-129DF6818E6C}"/>
    <hyperlink ref="B50:D50" location="'труба оцинкована'!A1" display="Труба оцинкована" xr:uid="{74F6348F-EC55-447D-B8CA-B182492F72E4}"/>
    <hyperlink ref="B51:D51" location="'труба нержавіюча'!A1" display="Труба нержавіюча" xr:uid="{6C389AF5-7D47-474B-89B4-A35BF28BBF1D}"/>
    <hyperlink ref="B57:D57" location="шпилька.гайка.шайба!R1C1" display="Комплектующие" xr:uid="{CFDAAA30-B70D-4328-9E9C-72875E38A40C}"/>
    <hyperlink ref="B60:D60" location="цвяхи!A1" display="Цвяхи" xr:uid="{727FEAAB-A4E9-416A-B3F5-E50437CBB526}"/>
    <hyperlink ref="B61:D61" location="'гіпсокартон та профіль'!A1" display="Гіпсокартон та профіль" xr:uid="{9BCB5BEB-62A9-4327-BCB1-DA741A60151E}"/>
    <hyperlink ref="B62:D62" location="диск!R1C1" display="Диск" xr:uid="{162AF2FB-6811-4496-8D24-9DFFDA421F99}"/>
    <hyperlink ref="B65:D65" location="лакофарбові!A1" display="Лакофарбові" xr:uid="{452F8195-19EC-471F-86F7-8C8896B9DB82}"/>
    <hyperlink ref="B66:D66" location="лопата!R1C1" display="Лопата" xr:uid="{3E6BAAE0-02F5-47A0-9A99-7673C4F05E71}"/>
    <hyperlink ref="B67:D67" location="згони!A1" display="Згони" xr:uid="{351110BA-C4A3-4737-8F45-8B3E043B0C1A}"/>
    <hyperlink ref="B68:D68" location="трійники!A1" display="Трійники" xr:uid="{E50B5DFE-B62B-4DA9-AC90-BA2BC77826AE}"/>
    <hyperlink ref="B69:D69" location="різьба!A1" display="Різьба" xr:uid="{E747CB85-5160-4E27-B5AC-54EF3B798201}"/>
    <hyperlink ref="B70:D70" location="муфта!R1C1" display="Муфта" xr:uid="{3194D58A-5D45-4CE4-8061-7B922D2FCB03}"/>
    <hyperlink ref="B71:D71" location="контргайка!R1C1" display="Контргайка" xr:uid="{79F4C9FA-914E-429D-9C58-5175F892F55E}"/>
    <hyperlink ref="B72:D72" location="фланець!A1" display="Фланець" xr:uid="{2D7DD4D9-FF51-4C21-9A63-767C0E45664B}"/>
    <hyperlink ref="B73:D73" location="цемент!R1C1" display="Цемент" xr:uid="{4729D19D-942C-47B8-9D72-434EFE735D22}"/>
    <hyperlink ref="B76:D76" location="'щітка по металу'!A1" display="Щітка по металу" xr:uid="{95D70300-B7AF-40BB-BC7B-C9A086FAED16}"/>
    <hyperlink ref="B78:D78" location="доставка!R1C1" display="Услуги" xr:uid="{FCB2B126-86D3-44DF-8ADD-94FFCC467C8D}"/>
    <hyperlink ref="B79:D79" location="доставка!R1C1" display="Доставка" xr:uid="{3F1A2D80-AE39-47E0-B188-65AB8114B211}"/>
    <hyperlink ref="B80:D80" location="гільйотина!A1" display="Гільйотина  " xr:uid="{473E00F8-A3B2-4988-9880-4446A84CEBA5}"/>
    <hyperlink ref="B81:D81" location="плазма!R1C1" display="Плазма" xr:uid="{F887DA99-DB8A-4E2F-9EB5-3FA9E550D567}"/>
    <hyperlink ref="B53:D53" location="швеллер!R1C1" display="Швеллер" xr:uid="{3BC6EDA4-E4AD-4146-8A05-5AF4272696AB}"/>
    <hyperlink ref="B54:D54" location="'швелер катаний'!A1" display="Швелер катаний" xr:uid="{473B2B77-EA8B-4A0B-BEF5-6097EFF38E68}"/>
    <hyperlink ref="B55:D55" location="'швелер гнутий'!A1" display="Швелер гнутий" xr:uid="{F4BFEEBC-9466-4099-BDBA-23D9268F2D00}"/>
    <hyperlink ref="B49:D49" location="'труба безшовна'!A1" display="Турба безшовна" xr:uid="{0FED1352-6ED3-4F32-9519-500D5E098AE7}"/>
    <hyperlink ref="B59:D59" location="гайка!R1C1" display="Гайка" xr:uid="{D475DF6A-4FD2-4AB3-BF4A-568F6280D941}"/>
    <hyperlink ref="B74:D74" location="шайба!R1C1" display="Шайба" xr:uid="{49C6CA32-7994-4E11-B253-52E7EFEE8A56}"/>
    <hyperlink ref="B75:D75" location="шпилька!R1C1" display="Шпилька" xr:uid="{54453092-3750-4EEE-BAD2-9CE6E5EF48B1}"/>
    <hyperlink ref="B26:D26" location="смуга!A1" display="Смуга" xr:uid="{F2D28EF8-AB86-45C5-8B97-87E639870053}"/>
    <hyperlink ref="B64:D64" location="заглушка!A1" display="Заглушка" xr:uid="{50D788C4-BBBA-4707-8726-0EE94E607BBE}"/>
    <hyperlink ref="B17:D17" location="кутник!A1" display="Кутник" xr:uid="{498117F2-B30C-464B-A607-D43D366C805C}"/>
    <hyperlink ref="B58:D58" location="відводи!A1" display="Відводи" xr:uid="{EAE2CA4E-4432-4BAE-ADAE-961F9762715C}"/>
    <hyperlink ref="B63:D63" location="електроди!A1" display="Електроди" xr:uid="{02C72DB2-EA2D-4323-BE59-715E28D082FD}"/>
    <hyperlink ref="B36:D36" location="штакетник!A1" display="Штакетник" xr:uid="{57011F0D-29B3-4185-9468-D6F9A4517CCA}"/>
    <hyperlink ref="B37:D37" location="'штакетник преміум '!A1" display="Штакетник преміум" xr:uid="{41B2F692-7B58-4D20-9280-86DED769C943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R81"/>
  <sheetViews>
    <sheetView workbookViewId="0">
      <selection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7109375" customWidth="1"/>
    <col min="8" max="8" width="18.42578125" customWidth="1"/>
  </cols>
  <sheetData>
    <row r="1" spans="1:18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x14ac:dyDescent="0.25">
      <c r="A3" s="119"/>
      <c r="B3" s="119"/>
      <c r="C3" s="119"/>
      <c r="D3" s="119"/>
      <c r="E3" s="119"/>
      <c r="F3" s="114" t="s">
        <v>986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27" t="s">
        <v>987</v>
      </c>
      <c r="G6" s="4">
        <v>1.31</v>
      </c>
      <c r="H6" s="4">
        <v>84.43</v>
      </c>
      <c r="I6" s="137">
        <f>H6/G6*1000</f>
        <v>64450.381679389313</v>
      </c>
      <c r="J6" s="137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27" t="s">
        <v>988</v>
      </c>
      <c r="G7" s="4">
        <v>1.31</v>
      </c>
      <c r="H7" s="4">
        <v>84.43</v>
      </c>
      <c r="I7" s="137">
        <f t="shared" ref="I7:I49" si="0">H7/G7*1000</f>
        <v>64450.381679389313</v>
      </c>
      <c r="J7" s="137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27" t="s">
        <v>989</v>
      </c>
      <c r="G8" s="4">
        <v>1.1499999999999999</v>
      </c>
      <c r="H8" s="4">
        <v>74.12</v>
      </c>
      <c r="I8" s="137">
        <f t="shared" si="0"/>
        <v>64452.17391304348</v>
      </c>
      <c r="J8" s="137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27" t="s">
        <v>990</v>
      </c>
      <c r="G9" s="4">
        <v>1.1499999999999999</v>
      </c>
      <c r="H9" s="4">
        <v>74.12</v>
      </c>
      <c r="I9" s="137">
        <f t="shared" si="0"/>
        <v>64452.17391304348</v>
      </c>
      <c r="J9" s="137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27" t="s">
        <v>991</v>
      </c>
      <c r="G10" s="4">
        <v>1.48</v>
      </c>
      <c r="H10" s="4">
        <v>95.39</v>
      </c>
      <c r="I10" s="137">
        <f t="shared" si="0"/>
        <v>64452.702702702707</v>
      </c>
      <c r="J10" s="137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27" t="s">
        <v>992</v>
      </c>
      <c r="G11" s="4">
        <v>1.48</v>
      </c>
      <c r="H11" s="4">
        <v>95.39</v>
      </c>
      <c r="I11" s="137">
        <f t="shared" si="0"/>
        <v>64452.702702702707</v>
      </c>
      <c r="J11" s="137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27" t="s">
        <v>993</v>
      </c>
      <c r="G12" s="4">
        <v>1.84</v>
      </c>
      <c r="H12" s="4">
        <v>118.59</v>
      </c>
      <c r="I12" s="137">
        <f t="shared" si="0"/>
        <v>64451.086956521736</v>
      </c>
      <c r="J12" s="137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27" t="s">
        <v>994</v>
      </c>
      <c r="G13" s="4">
        <v>1.84</v>
      </c>
      <c r="H13" s="4">
        <v>118.59</v>
      </c>
      <c r="I13" s="137">
        <f t="shared" si="0"/>
        <v>64451.086956521736</v>
      </c>
      <c r="J13" s="137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27" t="s">
        <v>995</v>
      </c>
      <c r="G14" s="4">
        <v>2.72</v>
      </c>
      <c r="H14" s="4">
        <v>175.3</v>
      </c>
      <c r="I14" s="137">
        <f t="shared" si="0"/>
        <v>64448.529411764714</v>
      </c>
      <c r="J14" s="137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27" t="s">
        <v>996</v>
      </c>
      <c r="G15" s="4">
        <v>2.72</v>
      </c>
      <c r="H15" s="4">
        <v>175.3</v>
      </c>
      <c r="I15" s="137">
        <f t="shared" si="0"/>
        <v>64448.529411764714</v>
      </c>
      <c r="J15" s="137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27" t="s">
        <v>997</v>
      </c>
      <c r="G16" s="4">
        <v>4.1399999999999997</v>
      </c>
      <c r="H16" s="4">
        <v>266.82</v>
      </c>
      <c r="I16" s="137">
        <f t="shared" si="0"/>
        <v>64449.27536231884</v>
      </c>
      <c r="J16" s="137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" t="s">
        <v>998</v>
      </c>
      <c r="G17" s="4">
        <v>4.1399999999999997</v>
      </c>
      <c r="H17" s="4">
        <v>266.82</v>
      </c>
      <c r="I17" s="137">
        <f t="shared" si="0"/>
        <v>64449.27536231884</v>
      </c>
      <c r="J17" s="137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27" t="s">
        <v>999</v>
      </c>
      <c r="G18" s="4">
        <v>5.45</v>
      </c>
      <c r="H18" s="4">
        <v>351.25</v>
      </c>
      <c r="I18" s="137">
        <f t="shared" si="0"/>
        <v>64449.541284403662</v>
      </c>
      <c r="J18" s="137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27" t="s">
        <v>1000</v>
      </c>
      <c r="G19" s="4">
        <v>5.45</v>
      </c>
      <c r="H19" s="4">
        <v>351.25</v>
      </c>
      <c r="I19" s="137">
        <f t="shared" si="0"/>
        <v>64449.541284403662</v>
      </c>
      <c r="J19" s="137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27" t="s">
        <v>1001</v>
      </c>
      <c r="G20" s="4">
        <v>4.62</v>
      </c>
      <c r="H20" s="4">
        <v>297.76</v>
      </c>
      <c r="I20" s="137">
        <f t="shared" si="0"/>
        <v>64450.216450216445</v>
      </c>
      <c r="J20" s="137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27" t="s">
        <v>1002</v>
      </c>
      <c r="G21" s="4">
        <v>4.62</v>
      </c>
      <c r="H21" s="4">
        <v>297.76</v>
      </c>
      <c r="I21" s="137">
        <f t="shared" si="0"/>
        <v>64450.216450216445</v>
      </c>
      <c r="J21" s="137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27" t="s">
        <v>1558</v>
      </c>
      <c r="G22" s="4">
        <v>5.9</v>
      </c>
      <c r="H22" s="4">
        <v>379.26</v>
      </c>
      <c r="I22" s="137">
        <f t="shared" si="0"/>
        <v>64281.355932203383</v>
      </c>
      <c r="J22" s="137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27" t="s">
        <v>1003</v>
      </c>
      <c r="G23" s="4">
        <v>5.2</v>
      </c>
      <c r="H23" s="4">
        <v>335.14</v>
      </c>
      <c r="I23" s="137">
        <f t="shared" si="0"/>
        <v>64449.999999999985</v>
      </c>
      <c r="J23" s="137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27" t="s">
        <v>1004</v>
      </c>
      <c r="G24" s="4">
        <v>5.2</v>
      </c>
      <c r="H24" s="4">
        <v>335.14</v>
      </c>
      <c r="I24" s="137">
        <f t="shared" si="0"/>
        <v>64449.999999999985</v>
      </c>
      <c r="J24" s="137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27" t="s">
        <v>1005</v>
      </c>
      <c r="G25" s="4">
        <v>8.1300000000000008</v>
      </c>
      <c r="H25" s="4">
        <v>523.98</v>
      </c>
      <c r="I25" s="137">
        <f t="shared" si="0"/>
        <v>64450.184501845019</v>
      </c>
      <c r="J25" s="137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27" t="s">
        <v>1006</v>
      </c>
      <c r="G26" s="4">
        <v>7.2</v>
      </c>
      <c r="H26" s="4">
        <v>464.04</v>
      </c>
      <c r="I26" s="137">
        <f t="shared" si="0"/>
        <v>64450</v>
      </c>
      <c r="J26" s="137"/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27" t="s">
        <v>1007</v>
      </c>
      <c r="G27" s="4">
        <v>10.85</v>
      </c>
      <c r="H27" s="4">
        <v>699.28</v>
      </c>
      <c r="I27" s="137">
        <f t="shared" si="0"/>
        <v>64449.769585253453</v>
      </c>
      <c r="J27" s="137"/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27" t="s">
        <v>1008</v>
      </c>
      <c r="G28" s="4">
        <v>10.85</v>
      </c>
      <c r="H28" s="4">
        <v>699.28</v>
      </c>
      <c r="I28" s="137">
        <f t="shared" si="0"/>
        <v>64449.769585253453</v>
      </c>
      <c r="J28" s="137"/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27" t="s">
        <v>1009</v>
      </c>
      <c r="G29" s="4">
        <v>5.5</v>
      </c>
      <c r="H29" s="4">
        <v>354.48</v>
      </c>
      <c r="I29" s="137">
        <f t="shared" si="0"/>
        <v>64450.909090909096</v>
      </c>
      <c r="J29" s="137"/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27" t="s">
        <v>1010</v>
      </c>
      <c r="G30" s="4">
        <v>11.8</v>
      </c>
      <c r="H30" s="4">
        <v>759.51</v>
      </c>
      <c r="I30" s="137">
        <f t="shared" si="0"/>
        <v>64365.254237288129</v>
      </c>
      <c r="J30" s="137"/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27" t="s">
        <v>1011</v>
      </c>
      <c r="G31" s="4">
        <v>9.1</v>
      </c>
      <c r="H31" s="4">
        <v>586.5</v>
      </c>
      <c r="I31" s="137">
        <f t="shared" si="0"/>
        <v>64450.549450549457</v>
      </c>
      <c r="J31" s="137"/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27" t="s">
        <v>1012</v>
      </c>
      <c r="G32" s="4">
        <v>6.5</v>
      </c>
      <c r="H32" s="4">
        <v>418.93</v>
      </c>
      <c r="I32" s="137">
        <f t="shared" si="0"/>
        <v>64450.769230769227</v>
      </c>
      <c r="J32" s="137"/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27" t="s">
        <v>1013</v>
      </c>
      <c r="G33" s="4">
        <v>8.57</v>
      </c>
      <c r="H33" s="4">
        <v>552.34</v>
      </c>
      <c r="I33" s="137">
        <f t="shared" si="0"/>
        <v>64450.408401400236</v>
      </c>
      <c r="J33" s="137"/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27" t="s">
        <v>1014</v>
      </c>
      <c r="G34" s="4">
        <v>10.4</v>
      </c>
      <c r="H34" s="4">
        <v>669.28</v>
      </c>
      <c r="I34" s="137">
        <f t="shared" si="0"/>
        <v>64353.846153846149</v>
      </c>
      <c r="J34" s="137"/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27" t="s">
        <v>1015</v>
      </c>
      <c r="G35" s="4">
        <v>9.8000000000000007</v>
      </c>
      <c r="H35" s="4">
        <v>631.61</v>
      </c>
      <c r="I35" s="137">
        <f t="shared" si="0"/>
        <v>64450</v>
      </c>
      <c r="J35" s="137"/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27" t="s">
        <v>1016</v>
      </c>
      <c r="G36" s="4">
        <v>11.97</v>
      </c>
      <c r="H36" s="4">
        <v>771.47</v>
      </c>
      <c r="I36" s="137">
        <f t="shared" si="0"/>
        <v>64450.292397660814</v>
      </c>
      <c r="J36" s="137"/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27" t="s">
        <v>1017</v>
      </c>
      <c r="G37" s="4">
        <v>6.99</v>
      </c>
      <c r="H37" s="4">
        <v>449.51</v>
      </c>
      <c r="I37" s="137">
        <f t="shared" si="0"/>
        <v>64307.582260371957</v>
      </c>
      <c r="J37" s="137"/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27" t="s">
        <v>1018</v>
      </c>
      <c r="G38" s="4">
        <v>6.99</v>
      </c>
      <c r="H38" s="4">
        <v>449.51</v>
      </c>
      <c r="I38" s="137">
        <f t="shared" si="0"/>
        <v>64307.582260371957</v>
      </c>
      <c r="J38" s="137"/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27" t="s">
        <v>1019</v>
      </c>
      <c r="G39" s="4">
        <v>12.2</v>
      </c>
      <c r="H39" s="4">
        <v>786.29</v>
      </c>
      <c r="I39" s="137">
        <f t="shared" si="0"/>
        <v>64450</v>
      </c>
      <c r="J39" s="137"/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27" t="s">
        <v>1020</v>
      </c>
      <c r="G40" s="4">
        <v>10.4</v>
      </c>
      <c r="H40" s="4">
        <v>669.28</v>
      </c>
      <c r="I40" s="137">
        <f t="shared" si="0"/>
        <v>64353.846153846149</v>
      </c>
      <c r="J40" s="137"/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27" t="s">
        <v>1021</v>
      </c>
      <c r="G41" s="4">
        <v>12.35</v>
      </c>
      <c r="H41" s="4">
        <v>795.96</v>
      </c>
      <c r="I41" s="137">
        <f t="shared" si="0"/>
        <v>64450.202429149795</v>
      </c>
      <c r="J41" s="137"/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27" t="s">
        <v>1022</v>
      </c>
      <c r="G42" s="4">
        <v>15.4</v>
      </c>
      <c r="H42" s="4">
        <v>992.53</v>
      </c>
      <c r="I42" s="137">
        <f t="shared" si="0"/>
        <v>64450</v>
      </c>
      <c r="J42" s="137"/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  <c r="F43" s="27" t="s">
        <v>1023</v>
      </c>
      <c r="G43" s="4">
        <v>11.33</v>
      </c>
      <c r="H43" s="4">
        <v>729.22</v>
      </c>
      <c r="I43" s="137">
        <f t="shared" si="0"/>
        <v>64361.871138570168</v>
      </c>
      <c r="J43" s="137"/>
      <c r="K43" s="5" t="s">
        <v>1056</v>
      </c>
    </row>
    <row r="44" spans="1:11" ht="18.75" x14ac:dyDescent="0.3">
      <c r="A44" s="2"/>
      <c r="B44" s="116"/>
      <c r="C44" s="117"/>
      <c r="D44" s="118"/>
      <c r="E44" s="2"/>
      <c r="F44" s="27" t="s">
        <v>1559</v>
      </c>
      <c r="G44" s="4">
        <v>9.36</v>
      </c>
      <c r="H44" s="4">
        <v>603.25</v>
      </c>
      <c r="I44" s="137">
        <f t="shared" si="0"/>
        <v>64449.786324786328</v>
      </c>
      <c r="J44" s="137"/>
      <c r="K44" s="5" t="s">
        <v>1056</v>
      </c>
    </row>
    <row r="45" spans="1:11" ht="18.75" x14ac:dyDescent="0.3">
      <c r="A45" s="2"/>
      <c r="B45" s="108" t="s">
        <v>29</v>
      </c>
      <c r="C45" s="108"/>
      <c r="D45" s="108"/>
      <c r="E45" s="2"/>
      <c r="F45" s="27" t="s">
        <v>1024</v>
      </c>
      <c r="G45" s="4">
        <v>11.16</v>
      </c>
      <c r="H45" s="4">
        <v>719.26</v>
      </c>
      <c r="I45" s="137">
        <f t="shared" si="0"/>
        <v>64449.820788530458</v>
      </c>
      <c r="J45" s="137"/>
      <c r="K45" s="5" t="s">
        <v>1056</v>
      </c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27" t="s">
        <v>1025</v>
      </c>
      <c r="G46" s="4">
        <v>11.16</v>
      </c>
      <c r="H46" s="4">
        <v>719.26</v>
      </c>
      <c r="I46" s="137">
        <f t="shared" si="0"/>
        <v>64449.820788530458</v>
      </c>
      <c r="J46" s="137"/>
      <c r="K46" s="5" t="s">
        <v>1056</v>
      </c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27" t="s">
        <v>1026</v>
      </c>
      <c r="G47" s="4">
        <v>10.68</v>
      </c>
      <c r="H47" s="4">
        <v>688.33</v>
      </c>
      <c r="I47" s="137">
        <f t="shared" si="0"/>
        <v>64450.374531835208</v>
      </c>
      <c r="J47" s="137"/>
      <c r="K47" s="5" t="s">
        <v>1056</v>
      </c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27" t="s">
        <v>1027</v>
      </c>
      <c r="G48" s="4">
        <v>12.75</v>
      </c>
      <c r="H48" s="4">
        <v>821.74</v>
      </c>
      <c r="I48" s="137">
        <f t="shared" si="0"/>
        <v>64450.196078431378</v>
      </c>
      <c r="J48" s="137"/>
      <c r="K48" s="5" t="s">
        <v>1056</v>
      </c>
    </row>
    <row r="49" spans="1:11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27" t="s">
        <v>1560</v>
      </c>
      <c r="G49" s="4">
        <v>8.75</v>
      </c>
      <c r="H49" s="4">
        <v>563.94000000000005</v>
      </c>
      <c r="I49" s="137">
        <f t="shared" si="0"/>
        <v>64450.285714285725</v>
      </c>
      <c r="J49" s="137"/>
      <c r="K49" s="5" t="s">
        <v>1056</v>
      </c>
    </row>
    <row r="50" spans="1:11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27" t="s">
        <v>1561</v>
      </c>
      <c r="G50" s="4">
        <v>8.6999999999999993</v>
      </c>
      <c r="H50" s="4">
        <v>559.72</v>
      </c>
      <c r="I50" s="137">
        <f t="shared" ref="I50" si="1">H50/G50*1000</f>
        <v>64335.632183908063</v>
      </c>
      <c r="J50" s="137"/>
      <c r="K50" s="5" t="s">
        <v>1056</v>
      </c>
    </row>
    <row r="51" spans="1:11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11" ht="18.75" x14ac:dyDescent="0.3">
      <c r="A52" s="2"/>
      <c r="B52" s="116"/>
      <c r="C52" s="117"/>
      <c r="D52" s="118"/>
      <c r="E52" s="2"/>
    </row>
    <row r="53" spans="1:11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11" ht="18.75" x14ac:dyDescent="0.3">
      <c r="A54" s="2"/>
      <c r="B54" s="102" t="s">
        <v>1028</v>
      </c>
      <c r="C54" s="102"/>
      <c r="D54" s="102"/>
      <c r="E54" s="2"/>
    </row>
    <row r="55" spans="1:11" ht="18.75" x14ac:dyDescent="0.3">
      <c r="A55" s="2"/>
      <c r="B55" s="102" t="s">
        <v>986</v>
      </c>
      <c r="C55" s="102"/>
      <c r="D55" s="102"/>
      <c r="E55" s="2"/>
    </row>
    <row r="56" spans="1:11" ht="18.75" x14ac:dyDescent="0.3">
      <c r="A56" s="2"/>
      <c r="B56" s="116"/>
      <c r="C56" s="117"/>
      <c r="D56" s="118"/>
      <c r="E56" s="2"/>
    </row>
    <row r="57" spans="1:11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11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11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11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11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11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11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11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1">
    <mergeCell ref="B80:D80"/>
    <mergeCell ref="I47:J47"/>
    <mergeCell ref="I48:J48"/>
    <mergeCell ref="I49:J49"/>
    <mergeCell ref="B56:D56"/>
    <mergeCell ref="B57:D57"/>
    <mergeCell ref="B58:D58"/>
    <mergeCell ref="B59:D59"/>
    <mergeCell ref="B60:D60"/>
    <mergeCell ref="B61:D61"/>
    <mergeCell ref="B62:D62"/>
    <mergeCell ref="B49:D49"/>
    <mergeCell ref="B50:D50"/>
    <mergeCell ref="B51:D51"/>
    <mergeCell ref="B52:D52"/>
    <mergeCell ref="B53:D53"/>
    <mergeCell ref="B54:D54"/>
    <mergeCell ref="I50:J50"/>
    <mergeCell ref="I41:J41"/>
    <mergeCell ref="I42:J42"/>
    <mergeCell ref="I43:J43"/>
    <mergeCell ref="I44:J44"/>
    <mergeCell ref="I45:J45"/>
    <mergeCell ref="I46:J46"/>
    <mergeCell ref="B79:D79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3:D63"/>
    <mergeCell ref="B64:D64"/>
    <mergeCell ref="B65:D65"/>
    <mergeCell ref="B66:D66"/>
    <mergeCell ref="B55:D55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8:J28"/>
    <mergeCell ref="I17:J17"/>
    <mergeCell ref="I18:J18"/>
    <mergeCell ref="I19:J19"/>
    <mergeCell ref="I20:J20"/>
    <mergeCell ref="I21:J21"/>
    <mergeCell ref="I22:J22"/>
    <mergeCell ref="I35:J35"/>
    <mergeCell ref="I36:J36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A1:E4"/>
    <mergeCell ref="F1:K2"/>
    <mergeCell ref="M1:R1"/>
    <mergeCell ref="M2:R2"/>
    <mergeCell ref="F3:K4"/>
    <mergeCell ref="M3:R3"/>
    <mergeCell ref="M4:R4"/>
    <mergeCell ref="I6:J6"/>
    <mergeCell ref="B31:D31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23:J23"/>
    <mergeCell ref="I24:J24"/>
    <mergeCell ref="I25:J25"/>
    <mergeCell ref="I26:J26"/>
    <mergeCell ref="I27:J27"/>
    <mergeCell ref="B81:D81"/>
    <mergeCell ref="B18:D18"/>
    <mergeCell ref="B7:D7"/>
    <mergeCell ref="B8:D8"/>
    <mergeCell ref="B9:D9"/>
    <mergeCell ref="A10:E10"/>
    <mergeCell ref="A5:E5"/>
    <mergeCell ref="I5:J5"/>
    <mergeCell ref="M5:R5"/>
    <mergeCell ref="A6:E6"/>
    <mergeCell ref="B32:D32"/>
    <mergeCell ref="B33:D33"/>
    <mergeCell ref="B34:D34"/>
    <mergeCell ref="B35:D35"/>
    <mergeCell ref="B36:D36"/>
    <mergeCell ref="B11:D11"/>
    <mergeCell ref="A12:E12"/>
    <mergeCell ref="B25:D25"/>
    <mergeCell ref="B26:D26"/>
    <mergeCell ref="B27:D27"/>
    <mergeCell ref="B28:D28"/>
    <mergeCell ref="B29:D29"/>
    <mergeCell ref="B30:D30"/>
    <mergeCell ref="B19:D19"/>
  </mergeCells>
  <hyperlinks>
    <hyperlink ref="B7:D7" location="арматура!R1C1" display="Арматура" xr:uid="{D3953E19-2650-491B-A532-0AD66BC854A6}"/>
    <hyperlink ref="B8:D8" location="'дріт вязальний'!A1" display="Дріт вязальний" xr:uid="{04D534F7-EBAD-4BF5-AD1B-F92FD522B72F}"/>
    <hyperlink ref="B9:D9" location="'дріт вр'!A1" display="Дріт ВР" xr:uid="{42354FF5-BB4B-4E02-8BAE-1FB55007F3F8}"/>
    <hyperlink ref="B11:D11" location="двотавр!A1" display="Двотавр" xr:uid="{7297AADD-046E-42F6-97A4-087CC9A7126E}"/>
    <hyperlink ref="B13:D13" location="квадрат!R1C1" display="Квадрат стальной" xr:uid="{55160A70-EB46-4F8A-8ACD-A7E2B3E738EB}"/>
    <hyperlink ref="B15:D15" location="круг!R1C1" display="Круг стальной" xr:uid="{CC2A0DF8-E4B2-4BB9-8EDD-D9186BBBC8B7}"/>
    <hyperlink ref="B19:D19" location="лист!R1C1" display="Листы:" xr:uid="{B2EAFD08-B4B7-4D97-99A1-D66DADD6FD41}"/>
    <hyperlink ref="B20:D20" location="лист!A1" display="Лист сталевий" xr:uid="{60897A04-394E-4498-A7E2-E28D3B6F9299}"/>
    <hyperlink ref="B21:D21" location="'лист рифлений'!A1" display="Лист рифлений" xr:uid="{0B8D7122-AE87-43C1-AFC8-034341B5A870}"/>
    <hyperlink ref="B22:D22" location="'лист пвл'!R1C1" display="Лист ПВЛ" xr:uid="{08704EE0-7806-4F49-A37A-41C918CFC85A}"/>
    <hyperlink ref="B23:D23" location="'лист оцинкований'!A1" display="Лист оцинкований" xr:uid="{3AAAF23F-DE63-4D73-8256-F53934B56C21}"/>
    <hyperlink ref="B24:D24" location="'лист нержавіючий'!A1" display="Лист нержавіючий" xr:uid="{26B7DEAB-16AD-4585-AECD-6F866476A744}"/>
    <hyperlink ref="B28:D28" location="профнастил!R1C1" display="Профнастил" xr:uid="{A3E7989B-1BB6-4D2B-B08F-611625149D95}"/>
    <hyperlink ref="B29:D29" location="'преміум профнастил'!A1" display="Преміум профнастил" xr:uid="{91BB9C71-A1B8-40B9-907E-73FB137CF87D}"/>
    <hyperlink ref="B30:D30" location="металочерепиця!A1" display="Металочерепиця" xr:uid="{02B4B684-30EA-4AEE-AD20-6DA9BF8E5E5E}"/>
    <hyperlink ref="B31:D31" location="'преміум металочерепиця'!A1" display="Преміум металочерепиця" xr:uid="{15236B69-E23F-4D5C-AA0D-C0544594F777}"/>
    <hyperlink ref="B32:D32" location="метизы!R1C1" display="Метизы" xr:uid="{0EAE2CAA-16DE-497F-AB13-03ADE4A3D9DC}"/>
    <hyperlink ref="B33:D33" location="'водостічна система'!A1" display="'водостічна система'!A1" xr:uid="{BCD5F507-EEB3-4CEA-BAD6-CED8E0D323F9}"/>
    <hyperlink ref="B34:D34" location="планки!R1C1" display="Планки" xr:uid="{11A3A01C-22CF-4B26-BD63-F69AA99745BE}"/>
    <hyperlink ref="B35:D35" location="'утеплювач, ізоляція'!A1" display="Утеплювач, ізоляція" xr:uid="{D8C14D08-1582-489F-8EEF-370C794FB257}"/>
    <hyperlink ref="B38:D38" location="'фальцева покрівля'!A1" display="Фальцева покровля" xr:uid="{D83B88FD-E9CB-4735-AF0D-4794CBC9FDEB}"/>
    <hyperlink ref="B40:D40" location="'сетка сварная в картах'!R1C1" display="Сетка:" xr:uid="{57442B5C-DE56-4236-884F-6371240F1AF6}"/>
    <hyperlink ref="B41:D41" location="'сітка зварна в картах'!A1" display="Сітка зварна в картах" xr:uid="{93A6AEC9-CA0E-46E2-A1F9-6B7CB42BFD4F}"/>
    <hyperlink ref="B42:D42" location="'сітка зварна в рулоні'!A1" display="Сітка зварна в рулоні" xr:uid="{2EBBC412-93A9-4322-8FB5-4E37A559783B}"/>
    <hyperlink ref="B43:D43" location="'сітка рабиця'!A1" display="Сітка Рабиця" xr:uid="{6CA24AFB-0F57-4397-8FE1-9CA357EC086A}"/>
    <hyperlink ref="B45:D45" location="'труба профильная'!R1C1" display="Труба:" xr:uid="{8EFF43DE-E8B0-4150-BC6C-914A0210CB76}"/>
    <hyperlink ref="B46:D46" location="'труба профільна'!A1" display="Труба профільна" xr:uid="{1A5B332D-3F42-4BBC-8C18-0288C2E0B818}"/>
    <hyperlink ref="B47:D47" location="'труба ел.зв.'!A1" display="Труба електрозварна" xr:uid="{BE6E14C8-8F4E-40AD-954F-F157AF4D3EA7}"/>
    <hyperlink ref="B48:D48" location="'труба вгп'!R1C1" display="Трубв ВГП ДУ" xr:uid="{780AC96A-DF7E-4572-A61E-A836E7F932BA}"/>
    <hyperlink ref="B50:D50" location="'труба оцинкована'!A1" display="Труба оцинкована" xr:uid="{47D0A4F4-4D90-4A05-AC1B-6DEC62B71F4A}"/>
    <hyperlink ref="B51:D51" location="'труба нержавіюча'!A1" display="Труба нержавіюча" xr:uid="{2256C96E-E1A4-4908-B1B0-12B335C58E20}"/>
    <hyperlink ref="B57:D57" location="шпилька.гайка.шайба!R1C1" display="Комплектующие" xr:uid="{09E06E49-89AE-438A-9358-7E03E28E72D1}"/>
    <hyperlink ref="B60:D60" location="цвяхи!A1" display="Цвяхи" xr:uid="{C4F283FA-CBBD-4DAE-BF60-9223416B8E38}"/>
    <hyperlink ref="B61:D61" location="'гіпсокартон та профіль'!A1" display="Гіпсокартон та профіль" xr:uid="{B61C6545-E8C8-4349-8A12-B49D0205647F}"/>
    <hyperlink ref="B62:D62" location="диск!R1C1" display="Диск" xr:uid="{D04B8F7E-58FB-4C4A-8683-5A2CF31F32D5}"/>
    <hyperlink ref="B65:D65" location="лакофарбові!A1" display="Лакофарбові" xr:uid="{680D8A7F-D290-42C1-AA92-806E420D32E4}"/>
    <hyperlink ref="B66:D66" location="лопата!R1C1" display="Лопата" xr:uid="{2C8B3477-F676-4213-A7AE-582B709B9CB5}"/>
    <hyperlink ref="B67:D67" location="згони!A1" display="Згони" xr:uid="{30CB8671-3F5E-487D-84CB-6E64B4670728}"/>
    <hyperlink ref="B68:D68" location="трійники!A1" display="Трійники" xr:uid="{AC4C74F8-F511-435A-BDC5-3C44FD3C3550}"/>
    <hyperlink ref="B69:D69" location="різьба!A1" display="Різьба" xr:uid="{1C079908-37D6-43D8-B92B-BCA5EA5E66D2}"/>
    <hyperlink ref="B70:D70" location="муфта!R1C1" display="Муфта" xr:uid="{3149520B-7415-43B1-90C5-68ADA57B49FF}"/>
    <hyperlink ref="B71:D71" location="контргайка!R1C1" display="Контргайка" xr:uid="{FA8B0FCA-6364-440F-9E4F-98D0036F4C66}"/>
    <hyperlink ref="B72:D72" location="фланець!A1" display="Фланець" xr:uid="{A56520DB-AB53-4522-98FA-510B27DC7DB7}"/>
    <hyperlink ref="B73:D73" location="цемент!R1C1" display="Цемент" xr:uid="{941E65DB-4F5C-4907-AFAE-F55B0C44EBFB}"/>
    <hyperlink ref="B76:D76" location="'щітка по металу'!A1" display="Щітка по металу" xr:uid="{7B19F200-7D82-4E9B-B80C-82472A604A0F}"/>
    <hyperlink ref="B78:D78" location="доставка!R1C1" display="Услуги" xr:uid="{DAAD8309-5907-4D3D-8572-E295D825E7C8}"/>
    <hyperlink ref="B79:D79" location="доставка!R1C1" display="Доставка" xr:uid="{7B4484B1-ED4C-473F-BE7C-8993608B9AC2}"/>
    <hyperlink ref="B80:D80" location="гільйотина!A1" display="Гільйотина  " xr:uid="{4510493C-31AE-4007-B3B2-65C69F52A91D}"/>
    <hyperlink ref="B81:D81" location="плазма!R1C1" display="Плазма" xr:uid="{E553EB91-A118-4F2E-B4F6-07E9854F6D21}"/>
    <hyperlink ref="B53:D53" location="швеллер!R1C1" display="Швеллер" xr:uid="{8CA85791-CD3B-41F0-84AE-07BCCFC2119A}"/>
    <hyperlink ref="B54:D54" location="'швелер катаний'!A1" display="Швелер катаний" xr:uid="{07A02B90-D80C-4056-82E5-A5ADE30F3206}"/>
    <hyperlink ref="B55:D55" location="'швелер гнутий'!A1" display="Швелер гнутий" xr:uid="{CF8D7001-4BD8-4960-8AA5-F1E6782A2B8A}"/>
    <hyperlink ref="B49:D49" location="'труба безшовна'!A1" display="Турба безшовна" xr:uid="{9D1CA1A5-24C5-49B0-A074-FC71BEEDFC6C}"/>
    <hyperlink ref="B59:D59" location="гайка!R1C1" display="Гайка" xr:uid="{FACF1A27-6A2E-4D82-BED7-C3C22176AB34}"/>
    <hyperlink ref="B74:D74" location="шайба!R1C1" display="Шайба" xr:uid="{294A7FB2-9970-4318-8E35-71828D5B7484}"/>
    <hyperlink ref="B75:D75" location="шпилька!R1C1" display="Шпилька" xr:uid="{12194C5F-8101-4FBD-A361-4E6725EB4F1F}"/>
    <hyperlink ref="B26:D26" location="смуга!A1" display="Смуга" xr:uid="{82946122-0176-4134-A514-A6CB39CACB1F}"/>
    <hyperlink ref="B64:D64" location="заглушка!A1" display="Заглушка" xr:uid="{6CAE9501-FEC8-47EE-8189-2F55707C663E}"/>
    <hyperlink ref="B17:D17" location="кутник!A1" display="Кутник" xr:uid="{34E482B5-2F90-4E20-BDCC-7F675AC74526}"/>
    <hyperlink ref="B58:D58" location="відводи!A1" display="Відводи" xr:uid="{0197A2E2-BE3A-4829-B03D-A934ACEC867D}"/>
    <hyperlink ref="B63:D63" location="електроди!A1" display="Електроди" xr:uid="{26CD1366-3E33-424A-95D5-B2DB2B8FBCCA}"/>
    <hyperlink ref="B36:D36" location="штакетник!A1" display="Штакетник" xr:uid="{DDB277DE-B817-41DE-9B42-AB32F2EEA225}"/>
    <hyperlink ref="B37:D37" location="'штакетник преміум '!A1" display="Штакетник преміум" xr:uid="{F6D72447-6D6B-4C04-9962-CD2702B9B766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N82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140625" customWidth="1"/>
    <col min="7" max="7" width="26.425781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165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760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45" t="s">
        <v>1456</v>
      </c>
      <c r="G6" s="46">
        <v>2.88</v>
      </c>
    </row>
    <row r="7" spans="1:14" ht="18.75" x14ac:dyDescent="0.3">
      <c r="A7" s="2"/>
      <c r="B7" s="108" t="s">
        <v>0</v>
      </c>
      <c r="C7" s="108"/>
      <c r="D7" s="108"/>
      <c r="E7" s="2"/>
      <c r="F7" s="45" t="s">
        <v>227</v>
      </c>
      <c r="G7" s="46">
        <v>5.58</v>
      </c>
    </row>
    <row r="8" spans="1:14" ht="18.75" x14ac:dyDescent="0.3">
      <c r="A8" s="2"/>
      <c r="B8" s="102" t="s">
        <v>1078</v>
      </c>
      <c r="C8" s="102"/>
      <c r="D8" s="102"/>
      <c r="E8" s="2"/>
      <c r="F8" s="45" t="s">
        <v>1457</v>
      </c>
      <c r="G8" s="46">
        <v>4.74</v>
      </c>
    </row>
    <row r="9" spans="1:14" ht="18.75" x14ac:dyDescent="0.3">
      <c r="A9" s="2"/>
      <c r="B9" s="102" t="s">
        <v>773</v>
      </c>
      <c r="C9" s="102"/>
      <c r="D9" s="102"/>
      <c r="E9" s="2"/>
      <c r="F9" s="45" t="s">
        <v>1458</v>
      </c>
      <c r="G9" s="46">
        <v>8.2200000000000006</v>
      </c>
    </row>
    <row r="10" spans="1:14" ht="18.75" x14ac:dyDescent="0.3">
      <c r="A10" s="110"/>
      <c r="B10" s="110"/>
      <c r="C10" s="110"/>
      <c r="D10" s="110"/>
      <c r="E10" s="110"/>
      <c r="F10" s="45" t="s">
        <v>228</v>
      </c>
      <c r="G10" s="46">
        <v>8.6999999999999993</v>
      </c>
    </row>
    <row r="11" spans="1:14" ht="18.75" x14ac:dyDescent="0.3">
      <c r="A11" s="2"/>
      <c r="B11" s="108" t="s">
        <v>777</v>
      </c>
      <c r="C11" s="108"/>
      <c r="D11" s="108"/>
      <c r="E11" s="2"/>
      <c r="F11" s="45" t="s">
        <v>229</v>
      </c>
      <c r="G11" s="46">
        <v>12.06</v>
      </c>
    </row>
    <row r="12" spans="1:14" ht="18.75" x14ac:dyDescent="0.3">
      <c r="A12" s="110"/>
      <c r="B12" s="110"/>
      <c r="C12" s="110"/>
      <c r="D12" s="110"/>
      <c r="E12" s="110"/>
      <c r="F12" s="45" t="s">
        <v>230</v>
      </c>
      <c r="G12" s="46">
        <v>19.68</v>
      </c>
    </row>
    <row r="13" spans="1:14" ht="18.75" x14ac:dyDescent="0.3">
      <c r="A13" s="2"/>
      <c r="B13" s="108" t="s">
        <v>778</v>
      </c>
      <c r="C13" s="108"/>
      <c r="D13" s="108"/>
      <c r="E13" s="2"/>
      <c r="F13" s="45" t="s">
        <v>231</v>
      </c>
      <c r="G13" s="46">
        <v>20.64</v>
      </c>
    </row>
    <row r="14" spans="1:14" ht="18.75" x14ac:dyDescent="0.3">
      <c r="A14" s="2"/>
      <c r="B14" s="116"/>
      <c r="C14" s="117"/>
      <c r="D14" s="118"/>
      <c r="E14" s="2"/>
      <c r="F14" s="45" t="s">
        <v>232</v>
      </c>
      <c r="G14" s="46">
        <v>24.48</v>
      </c>
    </row>
    <row r="15" spans="1:14" ht="18.75" x14ac:dyDescent="0.3">
      <c r="A15" s="2"/>
      <c r="B15" s="108" t="s">
        <v>779</v>
      </c>
      <c r="C15" s="108"/>
      <c r="D15" s="108"/>
      <c r="E15" s="2"/>
      <c r="F15" s="45" t="s">
        <v>233</v>
      </c>
      <c r="G15" s="46">
        <v>58.2</v>
      </c>
    </row>
    <row r="16" spans="1:14" ht="18.75" x14ac:dyDescent="0.3">
      <c r="A16" s="2"/>
      <c r="B16" s="116"/>
      <c r="C16" s="117"/>
      <c r="D16" s="118"/>
      <c r="E16" s="2"/>
      <c r="F16" s="45" t="s">
        <v>234</v>
      </c>
      <c r="G16" s="46">
        <v>69.66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45" t="s">
        <v>235</v>
      </c>
      <c r="G17" s="46">
        <v>187.8</v>
      </c>
    </row>
    <row r="18" spans="1:7" ht="18.75" x14ac:dyDescent="0.3">
      <c r="A18" s="2"/>
      <c r="B18" s="116"/>
      <c r="C18" s="117"/>
      <c r="D18" s="118"/>
      <c r="E18" s="2"/>
      <c r="F18" s="45" t="s">
        <v>1459</v>
      </c>
      <c r="G18" s="46">
        <v>0.66</v>
      </c>
    </row>
    <row r="19" spans="1:7" ht="18.75" x14ac:dyDescent="0.3">
      <c r="A19" s="2"/>
      <c r="B19" s="108" t="s">
        <v>873</v>
      </c>
      <c r="C19" s="108"/>
      <c r="D19" s="108"/>
      <c r="E19" s="2"/>
      <c r="F19" s="45" t="s">
        <v>225</v>
      </c>
      <c r="G19" s="46">
        <v>1.2</v>
      </c>
    </row>
    <row r="20" spans="1:7" ht="18.75" x14ac:dyDescent="0.3">
      <c r="A20" s="2"/>
      <c r="B20" s="102" t="s">
        <v>780</v>
      </c>
      <c r="C20" s="102"/>
      <c r="D20" s="102"/>
      <c r="E20" s="2"/>
      <c r="F20" s="45" t="s">
        <v>226</v>
      </c>
      <c r="G20" s="46">
        <v>2.8</v>
      </c>
    </row>
    <row r="21" spans="1:7" ht="18.75" x14ac:dyDescent="0.3">
      <c r="A21" s="2"/>
      <c r="B21" s="102" t="s">
        <v>874</v>
      </c>
      <c r="C21" s="102"/>
      <c r="D21" s="102"/>
      <c r="E21" s="2"/>
    </row>
    <row r="22" spans="1:7" ht="18.75" x14ac:dyDescent="0.3">
      <c r="A22" s="2"/>
      <c r="B22" s="102" t="s">
        <v>28</v>
      </c>
      <c r="C22" s="102"/>
      <c r="D22" s="102"/>
      <c r="E22" s="2"/>
    </row>
    <row r="23" spans="1:7" ht="18.75" x14ac:dyDescent="0.3">
      <c r="A23" s="2"/>
      <c r="B23" s="102" t="s">
        <v>875</v>
      </c>
      <c r="C23" s="102"/>
      <c r="D23" s="102"/>
      <c r="E23" s="2"/>
    </row>
    <row r="24" spans="1:7" ht="18.75" x14ac:dyDescent="0.3">
      <c r="A24" s="2"/>
      <c r="B24" s="102" t="s">
        <v>876</v>
      </c>
      <c r="C24" s="102"/>
      <c r="D24" s="102"/>
      <c r="E24" s="2"/>
    </row>
    <row r="25" spans="1:7" ht="18.75" x14ac:dyDescent="0.3">
      <c r="A25" s="2"/>
      <c r="B25" s="116"/>
      <c r="C25" s="117"/>
      <c r="D25" s="118"/>
      <c r="E25" s="2"/>
    </row>
    <row r="26" spans="1:7" ht="18.75" x14ac:dyDescent="0.3">
      <c r="A26" s="2"/>
      <c r="B26" s="108" t="s">
        <v>893</v>
      </c>
      <c r="C26" s="108"/>
      <c r="D26" s="108"/>
      <c r="E26" s="2"/>
    </row>
    <row r="27" spans="1:7" ht="18.75" x14ac:dyDescent="0.3">
      <c r="A27" s="2"/>
      <c r="B27" s="116"/>
      <c r="C27" s="117"/>
      <c r="D27" s="118"/>
      <c r="E27" s="2"/>
    </row>
    <row r="28" spans="1:7" ht="18.75" x14ac:dyDescent="0.3">
      <c r="A28" s="2"/>
      <c r="B28" s="108" t="s">
        <v>18</v>
      </c>
      <c r="C28" s="108"/>
      <c r="D28" s="108"/>
      <c r="E28" s="2"/>
    </row>
    <row r="29" spans="1:7" ht="18.75" x14ac:dyDescent="0.3">
      <c r="A29" s="2"/>
      <c r="B29" s="102" t="s">
        <v>1064</v>
      </c>
      <c r="C29" s="102"/>
      <c r="D29" s="102"/>
      <c r="E29" s="2"/>
    </row>
    <row r="30" spans="1:7" ht="18.75" x14ac:dyDescent="0.3">
      <c r="A30" s="2"/>
      <c r="B30" s="108" t="s">
        <v>1065</v>
      </c>
      <c r="C30" s="108"/>
      <c r="D30" s="108"/>
      <c r="E30" s="2"/>
    </row>
    <row r="31" spans="1:7" ht="18.75" x14ac:dyDescent="0.3">
      <c r="A31" s="2"/>
      <c r="B31" s="102" t="s">
        <v>1066</v>
      </c>
      <c r="C31" s="102"/>
      <c r="D31" s="102"/>
      <c r="E31" s="2"/>
    </row>
    <row r="32" spans="1:7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  <row r="82" spans="2:4" ht="15.75" x14ac:dyDescent="0.25">
      <c r="B82" s="99" t="s">
        <v>49</v>
      </c>
      <c r="C82" s="100"/>
      <c r="D82" s="101"/>
    </row>
  </sheetData>
  <mergeCells count="86">
    <mergeCell ref="B82:D82"/>
    <mergeCell ref="B80:D80"/>
    <mergeCell ref="B81:D81"/>
    <mergeCell ref="B78:D78"/>
    <mergeCell ref="B79:D79"/>
    <mergeCell ref="B16:D16"/>
    <mergeCell ref="B17:D17"/>
    <mergeCell ref="B18:D18"/>
    <mergeCell ref="B19:D19"/>
    <mergeCell ref="B20:D20"/>
    <mergeCell ref="B15:D15"/>
    <mergeCell ref="B13:D13"/>
    <mergeCell ref="I5:N5"/>
    <mergeCell ref="B9:D9"/>
    <mergeCell ref="A10:E10"/>
    <mergeCell ref="B11:D11"/>
    <mergeCell ref="A12:E12"/>
    <mergeCell ref="B14:D14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77:D77"/>
    <mergeCell ref="B64:D64"/>
    <mergeCell ref="B65:D65"/>
    <mergeCell ref="B66:D66"/>
    <mergeCell ref="B67:D67"/>
    <mergeCell ref="B68:D68"/>
    <mergeCell ref="B69:D69"/>
    <mergeCell ref="B70:D70"/>
    <mergeCell ref="B73:D73"/>
    <mergeCell ref="B74:D74"/>
    <mergeCell ref="B75:D75"/>
    <mergeCell ref="B76:D76"/>
    <mergeCell ref="B71:D71"/>
    <mergeCell ref="B72:D72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</mergeCells>
  <hyperlinks>
    <hyperlink ref="B82:D82" location="плазма!R1C1" display="Плазма" xr:uid="{00000000-0004-0000-2100-000035000000}"/>
    <hyperlink ref="B7:D7" location="арматура!R1C1" display="Арматура" xr:uid="{BD4E727E-67BD-418A-B0CE-381E032FB96A}"/>
    <hyperlink ref="B8:D8" location="'дріт вязальний'!A1" display="Дріт вязальний" xr:uid="{C85D3AE8-F420-484D-8333-F1DEAC935E73}"/>
    <hyperlink ref="B9:D9" location="'дріт вр'!A1" display="Дріт ВР" xr:uid="{3825C9B6-F4A1-47FB-8022-0603974AFDDB}"/>
    <hyperlink ref="B11:D11" location="двотавр!A1" display="Двотавр" xr:uid="{BE160CC2-3814-4A50-8F00-9BFD53AB6FFC}"/>
    <hyperlink ref="B13:D13" location="квадрат!R1C1" display="Квадрат стальной" xr:uid="{D43E9163-DBEB-45BA-B2D7-D467AF7A2FBD}"/>
    <hyperlink ref="B15:D15" location="круг!R1C1" display="Круг стальной" xr:uid="{22B558C7-3C25-4181-BEAF-4057D9C7B566}"/>
    <hyperlink ref="B19:D19" location="лист!R1C1" display="Листы:" xr:uid="{AED263D7-EE17-4A1D-AA8D-90257A1B694F}"/>
    <hyperlink ref="B20:D20" location="лист!A1" display="Лист сталевий" xr:uid="{DC78995D-ABCC-4529-BCE9-63C00E969518}"/>
    <hyperlink ref="B21:D21" location="'лист рифлений'!A1" display="Лист рифлений" xr:uid="{180FC1F2-4E59-4360-9FAB-B3D8879ED91C}"/>
    <hyperlink ref="B22:D22" location="'лист пвл'!R1C1" display="Лист ПВЛ" xr:uid="{FE7A27D6-546D-47B2-B981-9FDCEB14D6A7}"/>
    <hyperlink ref="B23:D23" location="'лист оцинкований'!A1" display="Лист оцинкований" xr:uid="{FED92226-ADB7-4357-A7F6-CB1B31EE7DD4}"/>
    <hyperlink ref="B24:D24" location="'лист нержавіючий'!A1" display="Лист нержавіючий" xr:uid="{8DF82A85-4663-46E0-BFC9-8F7CD489FEBC}"/>
    <hyperlink ref="B28:D28" location="профнастил!R1C1" display="Профнастил" xr:uid="{96E81002-6688-4A3B-96EE-903B928DB469}"/>
    <hyperlink ref="B29:D29" location="'преміум профнастил'!A1" display="Преміум профнастил" xr:uid="{44C8171A-E23A-4992-894E-A29A1825FD46}"/>
    <hyperlink ref="B30:D30" location="металочерепиця!A1" display="Металочерепиця" xr:uid="{08F545D2-ADFE-4D12-907B-080C852389D4}"/>
    <hyperlink ref="B31:D31" location="'преміум металочерепиця'!A1" display="Преміум металочерепиця" xr:uid="{3FD41D06-4798-4A7A-975D-3A0EB02D7BE0}"/>
    <hyperlink ref="B32:D32" location="метизы!R1C1" display="Метизы" xr:uid="{E2CDD26A-1045-4BA9-809B-037564ED0796}"/>
    <hyperlink ref="B33:D33" location="'водостічна система'!A1" display="'водостічна система'!A1" xr:uid="{0A132A55-3B96-4DD6-8C74-893B6B2190B7}"/>
    <hyperlink ref="B34:D34" location="планки!R1C1" display="Планки" xr:uid="{A150D834-2C67-4232-9493-655749EB1F30}"/>
    <hyperlink ref="B35:D35" location="'утеплювач, ізоляція'!A1" display="Утеплювач, ізоляція" xr:uid="{E9911140-A983-4077-8625-5030D87F4A42}"/>
    <hyperlink ref="B38:D38" location="'фальцева покрівля'!A1" display="Фальцева покровля" xr:uid="{DFBBFEC8-9417-43F8-95C1-2F4069AC678F}"/>
    <hyperlink ref="B40:D40" location="'сетка сварная в картах'!R1C1" display="Сетка:" xr:uid="{CC3DD336-86E0-4488-B4D9-C80CFB6FD690}"/>
    <hyperlink ref="B41:D41" location="'сітка зварна в картах'!A1" display="Сітка зварна в картах" xr:uid="{A53748E2-91E7-4445-ACF3-30524ED6ABE2}"/>
    <hyperlink ref="B42:D42" location="'сітка зварна в рулоні'!A1" display="Сітка зварна в рулоні" xr:uid="{6D5D0C07-E953-402D-986B-95CC5E246413}"/>
    <hyperlink ref="B43:D43" location="'сітка рабиця'!A1" display="Сітка Рабиця" xr:uid="{7790CE50-2136-47E9-AB99-2B3083F5090B}"/>
    <hyperlink ref="B45:D45" location="'труба профильная'!R1C1" display="Труба:" xr:uid="{60A6062E-7552-446D-8058-DF1887499E16}"/>
    <hyperlink ref="B46:D46" location="'труба профільна'!A1" display="Труба профільна" xr:uid="{634E3A1E-4944-4BC7-B297-9706C38B0C6A}"/>
    <hyperlink ref="B47:D47" location="'труба ел.зв.'!A1" display="Труба електрозварна" xr:uid="{F7A6BC06-6674-4A25-9FBC-6B085DD4803F}"/>
    <hyperlink ref="B48:D48" location="'труба вгп'!R1C1" display="Трубв ВГП ДУ" xr:uid="{76D29F5F-7DB8-400A-8E8F-DAF90C1B6859}"/>
    <hyperlink ref="B50:D50" location="'труба оцинкована'!A1" display="Труба оцинкована" xr:uid="{B3C156BD-08DF-402A-9025-92142AE743B3}"/>
    <hyperlink ref="B51:D51" location="'труба нержавіюча'!A1" display="Труба нержавіюча" xr:uid="{2C6363E3-6469-4C98-899B-2EB4ABDB70CD}"/>
    <hyperlink ref="B57:D57" location="шпилька.гайка.шайба!R1C1" display="Комплектующие" xr:uid="{20D4FA49-7E1F-4844-90E3-FD3E0A534B2F}"/>
    <hyperlink ref="B60:D60" location="цвяхи!A1" display="Цвяхи" xr:uid="{F11A4534-5595-4446-8C55-C4DDAF2A7867}"/>
    <hyperlink ref="B61:D61" location="'гіпсокартон та профіль'!A1" display="Гіпсокартон та профіль" xr:uid="{95426171-59EE-45C8-92E1-2AB5595DE14F}"/>
    <hyperlink ref="B62:D62" location="диск!R1C1" display="Диск" xr:uid="{CF9B0508-03AA-43D0-AED4-27E3695B154F}"/>
    <hyperlink ref="B65:D65" location="лакофарбові!A1" display="Лакофарбові" xr:uid="{F3C147FB-AAB5-45A9-8FA1-AE9C84BC1861}"/>
    <hyperlink ref="B66:D66" location="лопата!R1C1" display="Лопата" xr:uid="{0CE1123D-10C7-4310-8D3E-138168A43A28}"/>
    <hyperlink ref="B67:D67" location="згони!A1" display="Згони" xr:uid="{E8E04EBF-44AC-4293-AF12-F95FC01F20EF}"/>
    <hyperlink ref="B68:D68" location="трійники!A1" display="Трійники" xr:uid="{AB816B3A-7154-46EB-B785-DF552D81ED1F}"/>
    <hyperlink ref="B69:D69" location="різьба!A1" display="Різьба" xr:uid="{EBD147FE-742F-4B6B-8EBF-CD696C954D62}"/>
    <hyperlink ref="B70:D70" location="муфта!R1C1" display="Муфта" xr:uid="{9092396C-6475-4DF3-BD60-21C949E22C87}"/>
    <hyperlink ref="B71:D71" location="контргайка!R1C1" display="Контргайка" xr:uid="{C94D6928-3736-4099-A3D3-1D53171C5A67}"/>
    <hyperlink ref="B72:D72" location="фланець!A1" display="Фланець" xr:uid="{9F1380F9-004B-4751-8F27-C0741AF86EAB}"/>
    <hyperlink ref="B73:D73" location="цемент!R1C1" display="Цемент" xr:uid="{48CCDB7B-6B18-444D-9896-5C249A72B8F1}"/>
    <hyperlink ref="B76:D76" location="'щітка по металу'!A1" display="Щітка по металу" xr:uid="{2EADBEE3-D0FA-4E02-8AF1-C7602D489F2D}"/>
    <hyperlink ref="B78:D78" location="доставка!R1C1" display="Услуги" xr:uid="{A65B4E45-BA5D-4302-A4E1-BCE786E856A3}"/>
    <hyperlink ref="B79:D79" location="доставка!R1C1" display="Доставка" xr:uid="{C5F93551-360A-47D5-B250-3812A92E8C24}"/>
    <hyperlink ref="B80:D80" location="гільйотина!A1" display="Гільйотина  " xr:uid="{5FECB415-B64D-4ACA-A543-FA13600545C9}"/>
    <hyperlink ref="B81:D81" location="плазма!R1C1" display="Плазма" xr:uid="{6A4EFBF2-DD06-49CF-872D-B7C499915DE2}"/>
    <hyperlink ref="B53:D53" location="швеллер!R1C1" display="Швеллер" xr:uid="{D6D5A566-288F-4954-A55A-CABD5B8B1810}"/>
    <hyperlink ref="B54:D54" location="'швелер катаний'!A1" display="Швелер катаний" xr:uid="{38CDD58E-FE6A-446C-B5FE-90F113E4F5D8}"/>
    <hyperlink ref="B55:D55" location="'швелер гнутий'!A1" display="Швелер гнутий" xr:uid="{EB647FC5-1703-4BF2-B6B5-AB663695BB07}"/>
    <hyperlink ref="B49:D49" location="'труба безшовна'!A1" display="Турба безшовна" xr:uid="{BB59390B-C163-4321-8BC7-DBA568E4FA3A}"/>
    <hyperlink ref="B59:D59" location="гайка!R1C1" display="Гайка" xr:uid="{119DE2FA-6A14-46F8-9F35-77F078797E72}"/>
    <hyperlink ref="B74:D74" location="шайба!R1C1" display="Шайба" xr:uid="{2B84E7F0-CFA3-425B-8E6A-FF4298FBA8C5}"/>
    <hyperlink ref="B75:D75" location="шпилька!R1C1" display="Шпилька" xr:uid="{37178D58-D1EC-4DCC-A4CA-F6448850DD55}"/>
    <hyperlink ref="B26:D26" location="смуга!A1" display="Смуга" xr:uid="{17230837-F5B2-4010-82E1-F72CBC5155AA}"/>
    <hyperlink ref="B64:D64" location="заглушка!A1" display="Заглушка" xr:uid="{F266DA16-DA25-45D7-BCB2-B276CA2D5C36}"/>
    <hyperlink ref="B17:D17" location="кутник!A1" display="Кутник" xr:uid="{31E3617E-4A33-47CA-BE39-4C7D1DFF76BA}"/>
    <hyperlink ref="B58:D58" location="відводи!A1" display="Відводи" xr:uid="{CC69DB3B-6424-40A5-B718-BC3BD76E11B3}"/>
    <hyperlink ref="B63:D63" location="електроди!A1" display="Електроди" xr:uid="{E69D2675-E13B-4B93-AD4C-26692FCD2C14}"/>
    <hyperlink ref="B36:D36" location="штакетник!A1" display="Штакетник" xr:uid="{17A417F1-C995-4DDF-8CA0-42C21191E514}"/>
    <hyperlink ref="B37:D37" location="'штакетник преміум '!A1" display="Штакетник преміум" xr:uid="{D66ACE67-9D28-4091-8DB2-79AED218F953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V82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1030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11" t="s">
        <v>744</v>
      </c>
      <c r="G5" s="238"/>
      <c r="H5" s="238"/>
      <c r="I5" s="238"/>
      <c r="J5" s="238"/>
      <c r="K5" s="238"/>
      <c r="L5" s="112"/>
      <c r="M5" s="111" t="s">
        <v>761</v>
      </c>
      <c r="N5" s="238"/>
      <c r="O5" s="112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29" t="s">
        <v>1031</v>
      </c>
      <c r="G6" s="129"/>
      <c r="H6" s="129"/>
      <c r="I6" s="129"/>
      <c r="J6" s="129"/>
      <c r="K6" s="129"/>
      <c r="L6" s="129"/>
      <c r="M6" s="162">
        <v>35.74</v>
      </c>
      <c r="N6" s="162"/>
      <c r="O6" s="162"/>
    </row>
    <row r="7" spans="1:22" ht="18.75" x14ac:dyDescent="0.3">
      <c r="A7" s="2"/>
      <c r="B7" s="108" t="s">
        <v>0</v>
      </c>
      <c r="C7" s="108"/>
      <c r="D7" s="108"/>
      <c r="E7" s="2"/>
      <c r="F7" s="129" t="s">
        <v>1032</v>
      </c>
      <c r="G7" s="129"/>
      <c r="H7" s="129"/>
      <c r="I7" s="129"/>
      <c r="J7" s="129"/>
      <c r="K7" s="129"/>
      <c r="L7" s="129"/>
      <c r="M7" s="162">
        <v>35.74</v>
      </c>
      <c r="N7" s="162"/>
      <c r="O7" s="162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1033</v>
      </c>
      <c r="G8" s="129"/>
      <c r="H8" s="129"/>
      <c r="I8" s="129"/>
      <c r="J8" s="129"/>
      <c r="K8" s="129"/>
      <c r="L8" s="129"/>
      <c r="M8" s="162">
        <v>35.74</v>
      </c>
      <c r="N8" s="162"/>
      <c r="O8" s="162"/>
    </row>
    <row r="9" spans="1:22" ht="18.75" x14ac:dyDescent="0.3">
      <c r="A9" s="2"/>
      <c r="B9" s="102" t="s">
        <v>773</v>
      </c>
      <c r="C9" s="102"/>
      <c r="D9" s="102"/>
      <c r="E9" s="2"/>
      <c r="F9" s="129" t="s">
        <v>1034</v>
      </c>
      <c r="G9" s="129"/>
      <c r="H9" s="129"/>
      <c r="I9" s="129"/>
      <c r="J9" s="129"/>
      <c r="K9" s="129"/>
      <c r="L9" s="129"/>
      <c r="M9" s="162">
        <v>35.74</v>
      </c>
      <c r="N9" s="162"/>
      <c r="O9" s="162"/>
    </row>
    <row r="10" spans="1:22" ht="18.75" x14ac:dyDescent="0.3">
      <c r="A10" s="110"/>
      <c r="B10" s="110"/>
      <c r="C10" s="110"/>
      <c r="D10" s="110"/>
      <c r="E10" s="110"/>
      <c r="F10" s="129" t="s">
        <v>1035</v>
      </c>
      <c r="G10" s="129"/>
      <c r="H10" s="129"/>
      <c r="I10" s="129"/>
      <c r="J10" s="129"/>
      <c r="K10" s="129"/>
      <c r="L10" s="129"/>
      <c r="M10" s="162">
        <v>35.74</v>
      </c>
      <c r="N10" s="162"/>
      <c r="O10" s="162"/>
    </row>
    <row r="11" spans="1:22" ht="18.75" x14ac:dyDescent="0.3">
      <c r="A11" s="2"/>
      <c r="B11" s="108" t="s">
        <v>777</v>
      </c>
      <c r="C11" s="108"/>
      <c r="D11" s="108"/>
      <c r="E11" s="2"/>
      <c r="F11" s="129" t="s">
        <v>1036</v>
      </c>
      <c r="G11" s="129"/>
      <c r="H11" s="129"/>
      <c r="I11" s="129"/>
      <c r="J11" s="129"/>
      <c r="K11" s="129"/>
      <c r="L11" s="129"/>
      <c r="M11" s="162">
        <v>35.74</v>
      </c>
      <c r="N11" s="162"/>
      <c r="O11" s="162"/>
    </row>
    <row r="12" spans="1:22" ht="18.75" x14ac:dyDescent="0.3">
      <c r="A12" s="110"/>
      <c r="B12" s="110"/>
      <c r="C12" s="110"/>
      <c r="D12" s="110"/>
      <c r="E12" s="110"/>
      <c r="F12" s="129" t="s">
        <v>1037</v>
      </c>
      <c r="G12" s="129"/>
      <c r="H12" s="129"/>
      <c r="I12" s="129"/>
      <c r="J12" s="129"/>
      <c r="K12" s="129"/>
      <c r="L12" s="129"/>
      <c r="M12" s="162">
        <v>35.74</v>
      </c>
      <c r="N12" s="162"/>
      <c r="O12" s="162"/>
    </row>
    <row r="13" spans="1:22" ht="18.75" x14ac:dyDescent="0.3">
      <c r="A13" s="2"/>
      <c r="B13" s="108" t="s">
        <v>778</v>
      </c>
      <c r="C13" s="108"/>
      <c r="D13" s="108"/>
      <c r="E13" s="2"/>
      <c r="F13" s="129" t="s">
        <v>1038</v>
      </c>
      <c r="G13" s="129"/>
      <c r="H13" s="129"/>
      <c r="I13" s="129"/>
      <c r="J13" s="129"/>
      <c r="K13" s="129"/>
      <c r="L13" s="129"/>
      <c r="M13" s="162">
        <v>35.74</v>
      </c>
      <c r="N13" s="162"/>
      <c r="O13" s="162"/>
    </row>
    <row r="14" spans="1:22" ht="18.75" x14ac:dyDescent="0.3">
      <c r="A14" s="2"/>
      <c r="B14" s="116"/>
      <c r="C14" s="117"/>
      <c r="D14" s="118"/>
      <c r="E14" s="2"/>
      <c r="F14" s="129" t="s">
        <v>1039</v>
      </c>
      <c r="G14" s="129"/>
      <c r="H14" s="129"/>
      <c r="I14" s="129"/>
      <c r="J14" s="129"/>
      <c r="K14" s="129"/>
      <c r="L14" s="129"/>
      <c r="M14" s="162">
        <v>35.74</v>
      </c>
      <c r="N14" s="162"/>
      <c r="O14" s="162"/>
    </row>
    <row r="15" spans="1:22" ht="18.75" x14ac:dyDescent="0.3">
      <c r="A15" s="2"/>
      <c r="B15" s="108" t="s">
        <v>779</v>
      </c>
      <c r="C15" s="108"/>
      <c r="D15" s="108"/>
      <c r="E15" s="2"/>
      <c r="F15" s="129" t="s">
        <v>1040</v>
      </c>
      <c r="G15" s="129"/>
      <c r="H15" s="129"/>
      <c r="I15" s="129"/>
      <c r="J15" s="129"/>
      <c r="K15" s="129"/>
      <c r="L15" s="129"/>
      <c r="M15" s="162">
        <v>35.74</v>
      </c>
      <c r="N15" s="162"/>
      <c r="O15" s="162"/>
    </row>
    <row r="16" spans="1:22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  <row r="82" spans="2:4" ht="15.75" x14ac:dyDescent="0.25">
      <c r="B82" s="99" t="s">
        <v>49</v>
      </c>
      <c r="C82" s="100"/>
      <c r="D82" s="101"/>
    </row>
  </sheetData>
  <mergeCells count="108">
    <mergeCell ref="A1:E4"/>
    <mergeCell ref="B82:D82"/>
    <mergeCell ref="B80:D80"/>
    <mergeCell ref="B81:D81"/>
    <mergeCell ref="F15:L15"/>
    <mergeCell ref="M15:O15"/>
    <mergeCell ref="M12:O12"/>
    <mergeCell ref="F13:L13"/>
    <mergeCell ref="M13:O13"/>
    <mergeCell ref="F14:L14"/>
    <mergeCell ref="M14:O14"/>
    <mergeCell ref="B76:D76"/>
    <mergeCell ref="B77:D77"/>
    <mergeCell ref="B78:D78"/>
    <mergeCell ref="B79:D79"/>
    <mergeCell ref="B15:D15"/>
    <mergeCell ref="B13:D13"/>
    <mergeCell ref="B14:D14"/>
    <mergeCell ref="B27:D27"/>
    <mergeCell ref="B16:D16"/>
    <mergeCell ref="B17:D17"/>
    <mergeCell ref="B18:D18"/>
    <mergeCell ref="B19:D19"/>
    <mergeCell ref="B20:D20"/>
    <mergeCell ref="F8:L8"/>
    <mergeCell ref="M8:O8"/>
    <mergeCell ref="F9:L9"/>
    <mergeCell ref="M9:O9"/>
    <mergeCell ref="F10:L10"/>
    <mergeCell ref="M10:O10"/>
    <mergeCell ref="F11:L11"/>
    <mergeCell ref="M11:O11"/>
    <mergeCell ref="F12:L12"/>
    <mergeCell ref="Q5:V5"/>
    <mergeCell ref="F6:L6"/>
    <mergeCell ref="M6:O6"/>
    <mergeCell ref="F7:L7"/>
    <mergeCell ref="M7:O7"/>
    <mergeCell ref="Q1:V1"/>
    <mergeCell ref="Q2:V2"/>
    <mergeCell ref="F3:O4"/>
    <mergeCell ref="Q3:V3"/>
    <mergeCell ref="Q4:V4"/>
    <mergeCell ref="F1:O2"/>
    <mergeCell ref="F5:L5"/>
    <mergeCell ref="M5:O5"/>
    <mergeCell ref="A5:E5"/>
    <mergeCell ref="A6:E6"/>
    <mergeCell ref="B7:D7"/>
    <mergeCell ref="B8:D8"/>
    <mergeCell ref="B9:D9"/>
    <mergeCell ref="A10:E10"/>
    <mergeCell ref="B11:D11"/>
    <mergeCell ref="A12:E12"/>
    <mergeCell ref="B23:D23"/>
    <mergeCell ref="B22:D22"/>
    <mergeCell ref="B21:D21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82:D82" location="плазма!R1C1" display="Плазма" xr:uid="{00000000-0004-0000-2200-000035000000}"/>
    <hyperlink ref="B7:D7" location="арматура!R1C1" display="Арматура" xr:uid="{2CDD1BBB-FF88-47A0-BCAD-ECCDC5E10491}"/>
    <hyperlink ref="B8:D8" location="'дріт вязальний'!A1" display="Дріт вязальний" xr:uid="{6760A1C7-A336-4D12-B2DD-F8E305865264}"/>
    <hyperlink ref="B9:D9" location="'дріт вр'!A1" display="Дріт ВР" xr:uid="{50089508-21E0-4CCC-AF33-55960507F6FF}"/>
    <hyperlink ref="B11:D11" location="двотавр!A1" display="Двотавр" xr:uid="{9FDDB367-8AD9-4974-9679-072F40D6463C}"/>
    <hyperlink ref="B13:D13" location="квадрат!R1C1" display="Квадрат стальной" xr:uid="{346A9CCA-9E62-4F3D-8958-50528776596A}"/>
    <hyperlink ref="B15:D15" location="круг!R1C1" display="Круг стальной" xr:uid="{9FF169A3-974D-4A74-8EFE-6C57504AC85A}"/>
    <hyperlink ref="B19:D19" location="лист!R1C1" display="Листы:" xr:uid="{B8280C17-2640-4BBC-A939-38AA80BB919A}"/>
    <hyperlink ref="B20:D20" location="лист!A1" display="Лист сталевий" xr:uid="{66C75562-AB78-44AC-A277-246BEC476A44}"/>
    <hyperlink ref="B21:D21" location="'лист рифлений'!A1" display="Лист рифлений" xr:uid="{A514B390-C9E4-4C98-B41D-C12387713EF3}"/>
    <hyperlink ref="B22:D22" location="'лист пвл'!R1C1" display="Лист ПВЛ" xr:uid="{1AB417D8-24F9-4DE1-A368-17CF769EAEB3}"/>
    <hyperlink ref="B23:D23" location="'лист оцинкований'!A1" display="Лист оцинкований" xr:uid="{5814E05F-4B0D-40EE-8CF2-7C605F61D757}"/>
    <hyperlink ref="B24:D24" location="'лист нержавіючий'!A1" display="Лист нержавіючий" xr:uid="{CA4ACABF-B624-407A-A0AF-A59B53228EF4}"/>
    <hyperlink ref="B28:D28" location="профнастил!R1C1" display="Профнастил" xr:uid="{3EB79321-CF9A-42F7-99C2-F672B3A53F0E}"/>
    <hyperlink ref="B29:D29" location="'преміум профнастил'!A1" display="Преміум профнастил" xr:uid="{A8F9FAD4-6F9A-43DD-B5DC-43992A406F46}"/>
    <hyperlink ref="B30:D30" location="металочерепиця!A1" display="Металочерепиця" xr:uid="{89C4850B-4AE6-4536-ABF1-98FEA872C748}"/>
    <hyperlink ref="B31:D31" location="'преміум металочерепиця'!A1" display="Преміум металочерепиця" xr:uid="{AB3AECEF-2C64-4115-A303-0F3C074CC49B}"/>
    <hyperlink ref="B32:D32" location="метизы!R1C1" display="Метизы" xr:uid="{921B7F4A-8FDC-4EB4-B2F2-199FF8CCE65F}"/>
    <hyperlink ref="B33:D33" location="'водостічна система'!A1" display="'водостічна система'!A1" xr:uid="{43BF3282-22A9-4449-8D00-D7784822E49E}"/>
    <hyperlink ref="B34:D34" location="планки!R1C1" display="Планки" xr:uid="{7EEBDBD1-3817-4A9D-8FAB-C6FD30F9FFA2}"/>
    <hyperlink ref="B35:D35" location="'утеплювач, ізоляція'!A1" display="Утеплювач, ізоляція" xr:uid="{B41838A6-75FD-44F6-AF63-D4EB91DD4259}"/>
    <hyperlink ref="B38:D38" location="'фальцева покрівля'!A1" display="Фальцева покровля" xr:uid="{8651FCEF-AE56-4035-A5A5-9CDBEC3F9367}"/>
    <hyperlink ref="B40:D40" location="'сетка сварная в картах'!R1C1" display="Сетка:" xr:uid="{52158497-70F7-451B-9490-894F96118C4A}"/>
    <hyperlink ref="B41:D41" location="'сітка зварна в картах'!A1" display="Сітка зварна в картах" xr:uid="{878C4E76-E97A-4384-B514-FAA14B32225A}"/>
    <hyperlink ref="B42:D42" location="'сітка зварна в рулоні'!A1" display="Сітка зварна в рулоні" xr:uid="{39FA9366-CD60-4CBE-8AAB-07A678A0EEF6}"/>
    <hyperlink ref="B43:D43" location="'сітка рабиця'!A1" display="Сітка Рабиця" xr:uid="{43840D21-E79D-4D29-920F-FBFD4807EEF2}"/>
    <hyperlink ref="B45:D45" location="'труба профильная'!R1C1" display="Труба:" xr:uid="{C56F672D-918E-4D04-A23F-5D01ED485BFD}"/>
    <hyperlink ref="B46:D46" location="'труба профільна'!A1" display="Труба профільна" xr:uid="{E4D26698-013A-4E37-8012-027C1F99FADE}"/>
    <hyperlink ref="B47:D47" location="'труба ел.зв.'!A1" display="Труба електрозварна" xr:uid="{DE97FCB1-B8C7-4E1B-9EAA-E91C34188DB2}"/>
    <hyperlink ref="B48:D48" location="'труба вгп'!R1C1" display="Трубв ВГП ДУ" xr:uid="{D973E88A-6CB3-4CC6-B292-A278B3A67669}"/>
    <hyperlink ref="B50:D50" location="'труба оцинкована'!A1" display="Труба оцинкована" xr:uid="{DF549799-D71D-4F0B-8936-BB78928B5304}"/>
    <hyperlink ref="B51:D51" location="'труба нержавіюча'!A1" display="Труба нержавіюча" xr:uid="{BC813263-C6AE-480A-AB59-F038DD105A8D}"/>
    <hyperlink ref="B57:D57" location="шпилька.гайка.шайба!R1C1" display="Комплектующие" xr:uid="{8807C981-FF3E-4D11-B391-32778A1B9443}"/>
    <hyperlink ref="B60:D60" location="цвяхи!A1" display="Цвяхи" xr:uid="{9998699B-C586-48FA-9108-8B2AB06F375A}"/>
    <hyperlink ref="B61:D61" location="'гіпсокартон та профіль'!A1" display="Гіпсокартон та профіль" xr:uid="{B6EBDDD4-59E0-4EB9-8244-AE68CFB70B69}"/>
    <hyperlink ref="B62:D62" location="диск!R1C1" display="Диск" xr:uid="{DF785481-5F22-4178-AB36-683DD5ACC7AA}"/>
    <hyperlink ref="B65:D65" location="лакофарбові!A1" display="Лакофарбові" xr:uid="{3C2F8727-5B6D-4506-89DB-747A1ED71452}"/>
    <hyperlink ref="B66:D66" location="лопата!R1C1" display="Лопата" xr:uid="{078734E5-55FE-4677-A898-D0C1999FC679}"/>
    <hyperlink ref="B67:D67" location="згони!A1" display="Згони" xr:uid="{9B10B155-A958-4E94-8C69-2CBF5B8D8C31}"/>
    <hyperlink ref="B68:D68" location="трійники!A1" display="Трійники" xr:uid="{B9EBF9AA-ED45-42C7-87FB-BDE45BAF1E08}"/>
    <hyperlink ref="B69:D69" location="різьба!A1" display="Різьба" xr:uid="{60B87B02-68A0-4DC1-B24E-0F2A6E8400FB}"/>
    <hyperlink ref="B70:D70" location="муфта!R1C1" display="Муфта" xr:uid="{E05876A6-5571-4865-8578-6D86AFAD24CE}"/>
    <hyperlink ref="B71:D71" location="контргайка!R1C1" display="Контргайка" xr:uid="{3195B35D-8E53-43EA-AC98-9BE6EAB0F533}"/>
    <hyperlink ref="B72:D72" location="фланець!A1" display="Фланець" xr:uid="{25FFB633-CC6F-439D-BB31-0398C7727714}"/>
    <hyperlink ref="B73:D73" location="цемент!R1C1" display="Цемент" xr:uid="{C0CB84C2-BCF2-4D99-98D1-9E7CB8BBBC8D}"/>
    <hyperlink ref="B76:D76" location="'щітка по металу'!A1" display="Щітка по металу" xr:uid="{0A3A1198-A1EB-428E-A876-86BAE308B4F7}"/>
    <hyperlink ref="B78:D78" location="доставка!R1C1" display="Услуги" xr:uid="{69738288-F41F-4EFF-8CC6-258776AD04AB}"/>
    <hyperlink ref="B79:D79" location="доставка!R1C1" display="Доставка" xr:uid="{5097D58A-0B03-4477-A635-9EC2023925DA}"/>
    <hyperlink ref="B80:D80" location="гільйотина!A1" display="Гільйотина  " xr:uid="{C523EB1B-58AB-40D7-9E9F-9E1204026F5A}"/>
    <hyperlink ref="B81:D81" location="плазма!R1C1" display="Плазма" xr:uid="{A98E4AE6-0E8C-405F-9FFF-54929CDA6E72}"/>
    <hyperlink ref="B53:D53" location="швеллер!R1C1" display="Швеллер" xr:uid="{89ED909A-2C94-4CDE-936D-81E896D5A1E4}"/>
    <hyperlink ref="B54:D54" location="'швелер катаний'!A1" display="Швелер катаний" xr:uid="{CA4FA073-22AA-4962-B790-798604A6174A}"/>
    <hyperlink ref="B55:D55" location="'швелер гнутий'!A1" display="Швелер гнутий" xr:uid="{187010F0-59E8-48FD-ACDE-F7F03CBADBE1}"/>
    <hyperlink ref="B49:D49" location="'труба безшовна'!A1" display="Турба безшовна" xr:uid="{B8B92E22-0C7F-4BFD-9B5B-76C87319C7FC}"/>
    <hyperlink ref="B59:D59" location="гайка!R1C1" display="Гайка" xr:uid="{2BCCCAE4-E4D9-47B2-8209-7483D1F0036E}"/>
    <hyperlink ref="B74:D74" location="шайба!R1C1" display="Шайба" xr:uid="{30965B24-D44D-4EB2-8E40-D5B5C70C8BDC}"/>
    <hyperlink ref="B75:D75" location="шпилька!R1C1" display="Шпилька" xr:uid="{1E725A4A-047F-4709-BD43-0BE9315E9892}"/>
    <hyperlink ref="B26:D26" location="смуга!A1" display="Смуга" xr:uid="{C7358E69-0D18-49A8-9C14-39BE5FFEEC2B}"/>
    <hyperlink ref="B64:D64" location="заглушка!A1" display="Заглушка" xr:uid="{BEC03D9C-1CF8-46AC-80B1-159BCD46280E}"/>
    <hyperlink ref="B17:D17" location="кутник!A1" display="Кутник" xr:uid="{F95603B2-0D35-4DE7-B5FD-A391B11D804D}"/>
    <hyperlink ref="B58:D58" location="відводи!A1" display="Відводи" xr:uid="{7CCF3D85-AE44-4F9A-A0B7-82D8ED083758}"/>
    <hyperlink ref="B63:D63" location="електроди!A1" display="Електроди" xr:uid="{A1E3D952-00C5-4897-8BA0-E9946D381D8E}"/>
    <hyperlink ref="B36:D36" location="штакетник!A1" display="Штакетник" xr:uid="{A59840E5-D26E-43E1-AD49-5E9C2A832577}"/>
    <hyperlink ref="B37:D37" location="'штакетник преміум '!A1" display="Штакетник преміум" xr:uid="{441AF949-3C50-48D6-95CE-2AB9D378628F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V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ht="15" customHeight="1" x14ac:dyDescent="0.25">
      <c r="A3" s="119"/>
      <c r="B3" s="119"/>
      <c r="C3" s="119"/>
      <c r="D3" s="119"/>
      <c r="E3" s="119"/>
      <c r="F3" s="114" t="s">
        <v>1183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11" t="s">
        <v>744</v>
      </c>
      <c r="G5" s="238"/>
      <c r="H5" s="238"/>
      <c r="I5" s="238"/>
      <c r="J5" s="238"/>
      <c r="K5" s="238"/>
      <c r="L5" s="128" t="s">
        <v>762</v>
      </c>
      <c r="M5" s="128"/>
      <c r="N5" s="128" t="s">
        <v>763</v>
      </c>
      <c r="O5" s="128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29" t="s">
        <v>1184</v>
      </c>
      <c r="G6" s="129"/>
      <c r="H6" s="129"/>
      <c r="I6" s="129"/>
      <c r="J6" s="129"/>
      <c r="K6" s="129"/>
      <c r="L6" s="162" t="s">
        <v>1182</v>
      </c>
      <c r="M6" s="162"/>
      <c r="N6" s="162" t="s">
        <v>1182</v>
      </c>
      <c r="O6" s="162"/>
    </row>
    <row r="7" spans="1:22" ht="18.75" x14ac:dyDescent="0.3">
      <c r="A7" s="2"/>
      <c r="B7" s="108" t="s">
        <v>0</v>
      </c>
      <c r="C7" s="108"/>
      <c r="D7" s="108"/>
      <c r="E7" s="2"/>
      <c r="F7" s="129" t="s">
        <v>1185</v>
      </c>
      <c r="G7" s="129"/>
      <c r="H7" s="129"/>
      <c r="I7" s="129"/>
      <c r="J7" s="129"/>
      <c r="K7" s="129"/>
      <c r="L7" s="162" t="s">
        <v>1182</v>
      </c>
      <c r="M7" s="162"/>
      <c r="N7" s="162" t="s">
        <v>1182</v>
      </c>
      <c r="O7" s="162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1186</v>
      </c>
      <c r="G8" s="129"/>
      <c r="H8" s="129"/>
      <c r="I8" s="129"/>
      <c r="J8" s="129"/>
      <c r="K8" s="129"/>
      <c r="L8" s="162" t="s">
        <v>1182</v>
      </c>
      <c r="M8" s="162"/>
      <c r="N8" s="162" t="s">
        <v>1182</v>
      </c>
      <c r="O8" s="162"/>
    </row>
    <row r="9" spans="1:22" ht="18.75" x14ac:dyDescent="0.3">
      <c r="A9" s="2"/>
      <c r="B9" s="102" t="s">
        <v>773</v>
      </c>
      <c r="C9" s="102"/>
      <c r="D9" s="102"/>
      <c r="E9" s="2"/>
      <c r="F9" s="129" t="s">
        <v>1187</v>
      </c>
      <c r="G9" s="129"/>
      <c r="H9" s="129"/>
      <c r="I9" s="129"/>
      <c r="J9" s="129"/>
      <c r="K9" s="129"/>
      <c r="L9" s="162" t="s">
        <v>1182</v>
      </c>
      <c r="M9" s="162"/>
      <c r="N9" s="162" t="s">
        <v>1182</v>
      </c>
      <c r="O9" s="162"/>
    </row>
    <row r="10" spans="1:22" ht="18.75" x14ac:dyDescent="0.3">
      <c r="A10" s="110"/>
      <c r="B10" s="110"/>
      <c r="C10" s="110"/>
      <c r="D10" s="110"/>
      <c r="E10" s="110"/>
      <c r="F10" s="129" t="s">
        <v>1188</v>
      </c>
      <c r="G10" s="129"/>
      <c r="H10" s="129"/>
      <c r="I10" s="129"/>
      <c r="J10" s="129"/>
      <c r="K10" s="129"/>
      <c r="L10" s="162" t="s">
        <v>1182</v>
      </c>
      <c r="M10" s="162"/>
      <c r="N10" s="162" t="s">
        <v>1182</v>
      </c>
      <c r="O10" s="162"/>
    </row>
    <row r="11" spans="1:22" ht="18.75" x14ac:dyDescent="0.3">
      <c r="A11" s="2"/>
      <c r="B11" s="108" t="s">
        <v>777</v>
      </c>
      <c r="C11" s="108"/>
      <c r="D11" s="108"/>
      <c r="E11" s="2"/>
      <c r="F11" s="129" t="s">
        <v>1189</v>
      </c>
      <c r="G11" s="129"/>
      <c r="H11" s="129"/>
      <c r="I11" s="129"/>
      <c r="J11" s="129"/>
      <c r="K11" s="129"/>
      <c r="L11" s="162" t="s">
        <v>1182</v>
      </c>
      <c r="M11" s="162"/>
      <c r="N11" s="162" t="s">
        <v>1182</v>
      </c>
      <c r="O11" s="162"/>
    </row>
    <row r="12" spans="1:22" ht="18.75" x14ac:dyDescent="0.3">
      <c r="A12" s="110"/>
      <c r="B12" s="110"/>
      <c r="C12" s="110"/>
      <c r="D12" s="110"/>
      <c r="E12" s="110"/>
      <c r="F12" s="129" t="s">
        <v>1190</v>
      </c>
      <c r="G12" s="129"/>
      <c r="H12" s="129"/>
      <c r="I12" s="129"/>
      <c r="J12" s="129"/>
      <c r="K12" s="129"/>
      <c r="L12" s="162" t="s">
        <v>1182</v>
      </c>
      <c r="M12" s="162"/>
      <c r="N12" s="162" t="s">
        <v>1182</v>
      </c>
      <c r="O12" s="162"/>
    </row>
    <row r="13" spans="1:22" ht="18.75" x14ac:dyDescent="0.3">
      <c r="A13" s="2"/>
      <c r="B13" s="108" t="s">
        <v>778</v>
      </c>
      <c r="C13" s="108"/>
      <c r="D13" s="108"/>
      <c r="E13" s="2"/>
      <c r="F13" s="129" t="s">
        <v>1191</v>
      </c>
      <c r="G13" s="129"/>
      <c r="H13" s="129"/>
      <c r="I13" s="129"/>
      <c r="J13" s="129"/>
      <c r="K13" s="129"/>
      <c r="L13" s="162" t="s">
        <v>1182</v>
      </c>
      <c r="M13" s="162"/>
      <c r="N13" s="162" t="s">
        <v>1182</v>
      </c>
      <c r="O13" s="162"/>
    </row>
    <row r="14" spans="1:22" ht="18.75" x14ac:dyDescent="0.3">
      <c r="A14" s="2"/>
      <c r="B14" s="116"/>
      <c r="C14" s="117"/>
      <c r="D14" s="118"/>
      <c r="E14" s="2"/>
      <c r="F14" s="129" t="s">
        <v>1192</v>
      </c>
      <c r="G14" s="129"/>
      <c r="H14" s="129"/>
      <c r="I14" s="129"/>
      <c r="J14" s="129"/>
      <c r="K14" s="129"/>
      <c r="L14" s="162" t="s">
        <v>1182</v>
      </c>
      <c r="M14" s="162"/>
      <c r="N14" s="162" t="s">
        <v>1182</v>
      </c>
      <c r="O14" s="162"/>
    </row>
    <row r="15" spans="1:22" ht="18.75" x14ac:dyDescent="0.3">
      <c r="A15" s="2"/>
      <c r="B15" s="108" t="s">
        <v>779</v>
      </c>
      <c r="C15" s="108"/>
      <c r="D15" s="108"/>
      <c r="E15" s="2"/>
      <c r="F15" s="129" t="s">
        <v>1193</v>
      </c>
      <c r="G15" s="129"/>
      <c r="H15" s="129"/>
      <c r="I15" s="129"/>
      <c r="J15" s="129"/>
      <c r="K15" s="129"/>
      <c r="L15" s="162" t="s">
        <v>1182</v>
      </c>
      <c r="M15" s="162"/>
      <c r="N15" s="162" t="s">
        <v>1182</v>
      </c>
      <c r="O15" s="162"/>
    </row>
    <row r="16" spans="1:22" ht="18.75" x14ac:dyDescent="0.3">
      <c r="A16" s="2"/>
      <c r="B16" s="116"/>
      <c r="C16" s="117"/>
      <c r="D16" s="118"/>
      <c r="E16" s="2"/>
      <c r="F16" s="129" t="s">
        <v>1194</v>
      </c>
      <c r="G16" s="129"/>
      <c r="H16" s="129"/>
      <c r="I16" s="129"/>
      <c r="J16" s="129"/>
      <c r="K16" s="129"/>
      <c r="L16" s="162" t="s">
        <v>1182</v>
      </c>
      <c r="M16" s="162"/>
      <c r="N16" s="162" t="s">
        <v>1182</v>
      </c>
      <c r="O16" s="162"/>
    </row>
    <row r="17" spans="1:15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29" t="s">
        <v>1195</v>
      </c>
      <c r="G17" s="129"/>
      <c r="H17" s="129"/>
      <c r="I17" s="129"/>
      <c r="J17" s="129"/>
      <c r="K17" s="129"/>
      <c r="L17" s="162" t="s">
        <v>1182</v>
      </c>
      <c r="M17" s="162"/>
      <c r="N17" s="162" t="s">
        <v>1182</v>
      </c>
      <c r="O17" s="162"/>
    </row>
    <row r="18" spans="1:15" ht="18.75" x14ac:dyDescent="0.3">
      <c r="A18" s="2"/>
      <c r="B18" s="116"/>
      <c r="C18" s="117"/>
      <c r="D18" s="118"/>
      <c r="E18" s="2"/>
    </row>
    <row r="19" spans="1:15" ht="18.75" x14ac:dyDescent="0.3">
      <c r="A19" s="2"/>
      <c r="B19" s="108" t="s">
        <v>873</v>
      </c>
      <c r="C19" s="108"/>
      <c r="D19" s="108"/>
      <c r="E19" s="2"/>
    </row>
    <row r="20" spans="1:15" ht="18.75" x14ac:dyDescent="0.3">
      <c r="A20" s="2"/>
      <c r="B20" s="102" t="s">
        <v>780</v>
      </c>
      <c r="C20" s="102"/>
      <c r="D20" s="102"/>
      <c r="E20" s="2"/>
    </row>
    <row r="21" spans="1:15" ht="18.75" x14ac:dyDescent="0.3">
      <c r="A21" s="2"/>
      <c r="B21" s="102" t="s">
        <v>874</v>
      </c>
      <c r="C21" s="102"/>
      <c r="D21" s="102"/>
      <c r="E21" s="2"/>
    </row>
    <row r="22" spans="1:15" ht="18.75" x14ac:dyDescent="0.3">
      <c r="A22" s="2"/>
      <c r="B22" s="102" t="s">
        <v>28</v>
      </c>
      <c r="C22" s="102"/>
      <c r="D22" s="102"/>
      <c r="E22" s="2"/>
    </row>
    <row r="23" spans="1:15" ht="18.75" x14ac:dyDescent="0.3">
      <c r="A23" s="2"/>
      <c r="B23" s="102" t="s">
        <v>875</v>
      </c>
      <c r="C23" s="102"/>
      <c r="D23" s="102"/>
      <c r="E23" s="2"/>
    </row>
    <row r="24" spans="1:15" ht="18.75" x14ac:dyDescent="0.3">
      <c r="A24" s="2"/>
      <c r="B24" s="102" t="s">
        <v>876</v>
      </c>
      <c r="C24" s="102"/>
      <c r="D24" s="102"/>
      <c r="E24" s="2"/>
    </row>
    <row r="25" spans="1:15" ht="18.75" x14ac:dyDescent="0.3">
      <c r="A25" s="2"/>
      <c r="B25" s="116"/>
      <c r="C25" s="117"/>
      <c r="D25" s="118"/>
      <c r="E25" s="2"/>
    </row>
    <row r="26" spans="1:15" ht="18.75" x14ac:dyDescent="0.3">
      <c r="A26" s="2"/>
      <c r="B26" s="108" t="s">
        <v>893</v>
      </c>
      <c r="C26" s="108"/>
      <c r="D26" s="108"/>
      <c r="E26" s="2"/>
    </row>
    <row r="27" spans="1:15" ht="18.75" x14ac:dyDescent="0.3">
      <c r="A27" s="2"/>
      <c r="B27" s="116"/>
      <c r="C27" s="117"/>
      <c r="D27" s="118"/>
      <c r="E27" s="2"/>
    </row>
    <row r="28" spans="1:15" ht="18.75" x14ac:dyDescent="0.3">
      <c r="A28" s="2"/>
      <c r="B28" s="108" t="s">
        <v>18</v>
      </c>
      <c r="C28" s="108"/>
      <c r="D28" s="108"/>
      <c r="E28" s="2"/>
    </row>
    <row r="29" spans="1:15" ht="18.75" x14ac:dyDescent="0.3">
      <c r="A29" s="2"/>
      <c r="B29" s="102" t="s">
        <v>1064</v>
      </c>
      <c r="C29" s="102"/>
      <c r="D29" s="102"/>
      <c r="E29" s="2"/>
    </row>
    <row r="30" spans="1:15" ht="18.75" x14ac:dyDescent="0.3">
      <c r="A30" s="2"/>
      <c r="B30" s="108" t="s">
        <v>1065</v>
      </c>
      <c r="C30" s="108"/>
      <c r="D30" s="108"/>
      <c r="E30" s="2"/>
    </row>
    <row r="31" spans="1:15" ht="18.75" x14ac:dyDescent="0.3">
      <c r="A31" s="2"/>
      <c r="B31" s="102" t="s">
        <v>1066</v>
      </c>
      <c r="C31" s="102"/>
      <c r="D31" s="102"/>
      <c r="E31" s="2"/>
    </row>
    <row r="32" spans="1:1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24">
    <mergeCell ref="F16:K16"/>
    <mergeCell ref="L16:M16"/>
    <mergeCell ref="N16:O16"/>
    <mergeCell ref="F17:K17"/>
    <mergeCell ref="L17:M17"/>
    <mergeCell ref="N17:O17"/>
    <mergeCell ref="B79:D79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F14:K14"/>
    <mergeCell ref="L14:M14"/>
    <mergeCell ref="N14:O14"/>
    <mergeCell ref="F15:K15"/>
    <mergeCell ref="L15:M15"/>
    <mergeCell ref="N15:O15"/>
    <mergeCell ref="B76:D76"/>
    <mergeCell ref="B77:D77"/>
    <mergeCell ref="B78:D78"/>
    <mergeCell ref="B15:D15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F12:K12"/>
    <mergeCell ref="L12:M12"/>
    <mergeCell ref="N12:O12"/>
    <mergeCell ref="F13:K13"/>
    <mergeCell ref="L13:M13"/>
    <mergeCell ref="N13:O13"/>
    <mergeCell ref="F10:K10"/>
    <mergeCell ref="L10:M10"/>
    <mergeCell ref="N10:O10"/>
    <mergeCell ref="F11:K11"/>
    <mergeCell ref="L11:M11"/>
    <mergeCell ref="N11:O11"/>
    <mergeCell ref="Q5:V5"/>
    <mergeCell ref="F5:K5"/>
    <mergeCell ref="L5:M5"/>
    <mergeCell ref="N5:O5"/>
    <mergeCell ref="F6:K6"/>
    <mergeCell ref="L6:M6"/>
    <mergeCell ref="N6:O6"/>
    <mergeCell ref="Q1:V1"/>
    <mergeCell ref="Q2:V2"/>
    <mergeCell ref="F3:O4"/>
    <mergeCell ref="Q3:V3"/>
    <mergeCell ref="Q4:V4"/>
    <mergeCell ref="F1:O2"/>
    <mergeCell ref="F7:K7"/>
    <mergeCell ref="L7:M7"/>
    <mergeCell ref="N7:O7"/>
    <mergeCell ref="F8:K8"/>
    <mergeCell ref="L8:M8"/>
    <mergeCell ref="N8:O8"/>
    <mergeCell ref="F9:K9"/>
    <mergeCell ref="L9:M9"/>
    <mergeCell ref="N9:O9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81:D81"/>
    <mergeCell ref="B57:D57"/>
    <mergeCell ref="B58:D58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F6276BC9-CD96-4886-AE40-F58ABA06B154}"/>
    <hyperlink ref="B8:D8" location="'дріт вязальний'!A1" display="Дріт вязальний" xr:uid="{73C7E13D-CDD6-4031-BF43-CE52FD5569F1}"/>
    <hyperlink ref="B9:D9" location="'дріт вр'!A1" display="Дріт ВР" xr:uid="{C7020387-B5A9-40AB-B074-116F0DDF2DCF}"/>
    <hyperlink ref="B11:D11" location="двотавр!A1" display="Двотавр" xr:uid="{DC425218-BDF1-4C09-B757-90A1D9E86531}"/>
    <hyperlink ref="B13:D13" location="квадрат!R1C1" display="Квадрат стальной" xr:uid="{36DE89F2-4A0B-4D13-A33C-B88F2C9AAB14}"/>
    <hyperlink ref="B15:D15" location="круг!R1C1" display="Круг стальной" xr:uid="{A00319A8-0B6A-43DD-B0D0-DE25779871E8}"/>
    <hyperlink ref="B19:D19" location="лист!R1C1" display="Листы:" xr:uid="{2A9CC89F-801D-4822-8417-26B8BE5437CF}"/>
    <hyperlink ref="B20:D20" location="лист!A1" display="Лист сталевий" xr:uid="{FAD176BB-0204-4A5C-8992-360498FE7698}"/>
    <hyperlink ref="B21:D21" location="'лист рифлений'!A1" display="Лист рифлений" xr:uid="{920BA2CF-4E1B-4E6D-B196-34833E0F69C7}"/>
    <hyperlink ref="B22:D22" location="'лист пвл'!R1C1" display="Лист ПВЛ" xr:uid="{18E6C84A-0CAC-4804-9745-307B389DB2EC}"/>
    <hyperlink ref="B23:D23" location="'лист оцинкований'!A1" display="Лист оцинкований" xr:uid="{51F17A7F-67BE-49F6-8FBC-7E09F10B8354}"/>
    <hyperlink ref="B24:D24" location="'лист нержавіючий'!A1" display="Лист нержавіючий" xr:uid="{56DA6145-B04E-4F27-A684-63995C6646F0}"/>
    <hyperlink ref="B28:D28" location="профнастил!R1C1" display="Профнастил" xr:uid="{3727116C-52DF-40A7-AC9D-6F4E8D622C22}"/>
    <hyperlink ref="B29:D29" location="'преміум профнастил'!A1" display="Преміум профнастил" xr:uid="{4F92B4E0-1E5A-45CA-8F8C-07841CEC34E6}"/>
    <hyperlink ref="B30:D30" location="металочерепиця!A1" display="Металочерепиця" xr:uid="{993DB689-523B-45AF-B68C-E13A3CF83F2E}"/>
    <hyperlink ref="B31:D31" location="'преміум металочерепиця'!A1" display="Преміум металочерепиця" xr:uid="{3460CC0B-CBA8-44A1-8989-9F3106F1C1A1}"/>
    <hyperlink ref="B32:D32" location="метизы!R1C1" display="Метизы" xr:uid="{66F4C93A-41F1-4C87-8962-207BB91DFCF2}"/>
    <hyperlink ref="B33:D33" location="'водостічна система'!A1" display="'водостічна система'!A1" xr:uid="{54944156-E3F5-48AD-A835-5C6C3BF2165C}"/>
    <hyperlink ref="B34:D34" location="планки!R1C1" display="Планки" xr:uid="{CCED8C3F-4F58-4BCD-8BC2-EA6462BEB0E1}"/>
    <hyperlink ref="B35:D35" location="'утеплювач, ізоляція'!A1" display="Утеплювач, ізоляція" xr:uid="{DE64EB10-73D6-4DDD-876B-30596DB044A1}"/>
    <hyperlink ref="B38:D38" location="'фальцева покрівля'!A1" display="Фальцева покровля" xr:uid="{2A48780E-56DE-45E1-82C1-17DE9C15C5E0}"/>
    <hyperlink ref="B40:D40" location="'сетка сварная в картах'!R1C1" display="Сетка:" xr:uid="{5643DA02-0C4B-4627-92CA-61404E9D3AB1}"/>
    <hyperlink ref="B41:D41" location="'сітка зварна в картах'!A1" display="Сітка зварна в картах" xr:uid="{62DBC366-4905-4766-9A4E-04000BB1B148}"/>
    <hyperlink ref="B42:D42" location="'сітка зварна в рулоні'!A1" display="Сітка зварна в рулоні" xr:uid="{0B7F7C21-1BDF-42D7-AA91-29210CD50CC4}"/>
    <hyperlink ref="B43:D43" location="'сітка рабиця'!A1" display="Сітка Рабиця" xr:uid="{190BB866-064B-4663-AAC8-B22E059E00A8}"/>
    <hyperlink ref="B45:D45" location="'труба профильная'!R1C1" display="Труба:" xr:uid="{3F5D134D-1724-40A4-BB3D-ED039C7294C9}"/>
    <hyperlink ref="B46:D46" location="'труба профільна'!A1" display="Труба профільна" xr:uid="{75E17C46-7A46-4292-B77A-71BCA0BD95A2}"/>
    <hyperlink ref="B47:D47" location="'труба ел.зв.'!A1" display="Труба електрозварна" xr:uid="{93813E72-FB40-4121-ADD6-F25CDC2C839F}"/>
    <hyperlink ref="B48:D48" location="'труба вгп'!R1C1" display="Трубв ВГП ДУ" xr:uid="{825BD2E0-9CE5-45FA-80CD-E3D8857BB157}"/>
    <hyperlink ref="B50:D50" location="'труба оцинкована'!A1" display="Труба оцинкована" xr:uid="{B4D13980-0B71-4DB9-A62E-7794E9A0F777}"/>
    <hyperlink ref="B51:D51" location="'труба нержавіюча'!A1" display="Труба нержавіюча" xr:uid="{D5578B0D-340D-42E5-98A5-793E80752CBF}"/>
    <hyperlink ref="B57:D57" location="шпилька.гайка.шайба!R1C1" display="Комплектующие" xr:uid="{735C73CF-20DB-4063-B968-AE8AABBC9DF7}"/>
    <hyperlink ref="B60:D60" location="цвяхи!A1" display="Цвяхи" xr:uid="{8FDB9A79-5768-4D6B-8269-AD48FDE6C47A}"/>
    <hyperlink ref="B61:D61" location="'гіпсокартон та профіль'!A1" display="Гіпсокартон та профіль" xr:uid="{4A39C5D0-8E95-4760-99C6-289924A7148F}"/>
    <hyperlink ref="B62:D62" location="диск!R1C1" display="Диск" xr:uid="{99BB7AB2-F07E-4C78-96E5-C5DCDA6C829C}"/>
    <hyperlink ref="B65:D65" location="лакофарбові!A1" display="Лакофарбові" xr:uid="{A4E34D3A-F822-4546-8FB7-736DFC6E3F28}"/>
    <hyperlink ref="B66:D66" location="лопата!R1C1" display="Лопата" xr:uid="{F50C8652-8D1C-4B5D-AB7B-58BFF84E07F7}"/>
    <hyperlink ref="B67:D67" location="згони!A1" display="Згони" xr:uid="{6CD71744-3B09-4CCD-A48B-D4B846D89BC8}"/>
    <hyperlink ref="B68:D68" location="трійники!A1" display="Трійники" xr:uid="{2C9120B9-62D7-43AA-AB0E-02CBF0B9A3B6}"/>
    <hyperlink ref="B69:D69" location="різьба!A1" display="Різьба" xr:uid="{9FB9A340-98BA-4FFC-B93F-D5D135608A14}"/>
    <hyperlink ref="B70:D70" location="муфта!R1C1" display="Муфта" xr:uid="{DDDEA065-376C-41FC-ADC4-7878D6523C38}"/>
    <hyperlink ref="B71:D71" location="контргайка!R1C1" display="Контргайка" xr:uid="{FB2DEE9C-EBB6-4D9E-ADDE-F75246B9B093}"/>
    <hyperlink ref="B72:D72" location="фланець!A1" display="Фланець" xr:uid="{2FAABAFF-C98D-4E7B-8462-09E1F75F85B0}"/>
    <hyperlink ref="B73:D73" location="цемент!R1C1" display="Цемент" xr:uid="{D71C2C2B-818C-43CD-9CBC-1982B9818A0C}"/>
    <hyperlink ref="B76:D76" location="'щітка по металу'!A1" display="Щітка по металу" xr:uid="{9DAB004B-4015-402E-A7CC-029A748E954C}"/>
    <hyperlink ref="B78:D78" location="доставка!R1C1" display="Услуги" xr:uid="{C151D027-9E30-4E2C-A68E-2688680D4E21}"/>
    <hyperlink ref="B79:D79" location="доставка!R1C1" display="Доставка" xr:uid="{388D9F71-6ED5-4CD0-8ADC-D7C967D07E2A}"/>
    <hyperlink ref="B80:D80" location="гільйотина!A1" display="Гільйотина  " xr:uid="{E541033B-1718-46A0-8C02-382AFF3EAFE9}"/>
    <hyperlink ref="B81:D81" location="плазма!R1C1" display="Плазма" xr:uid="{AC8CC3D8-6355-4EB6-B4C4-0DB2E39C48CF}"/>
    <hyperlink ref="B53:D53" location="швеллер!R1C1" display="Швеллер" xr:uid="{AF1D0287-72EC-492B-A4DB-D0A1EA1C05E7}"/>
    <hyperlink ref="B54:D54" location="'швелер катаний'!A1" display="Швелер катаний" xr:uid="{48F54042-355F-4BD4-B2C0-3259A24552AD}"/>
    <hyperlink ref="B55:D55" location="'швелер гнутий'!A1" display="Швелер гнутий" xr:uid="{B07FCCA3-1780-4117-B60E-7163B6032AE3}"/>
    <hyperlink ref="B49:D49" location="'труба безшовна'!A1" display="Турба безшовна" xr:uid="{7C218DB8-CEE0-47A9-915F-32BC8C7F696F}"/>
    <hyperlink ref="B59:D59" location="гайка!R1C1" display="Гайка" xr:uid="{061FA7DC-1EA1-49F0-94A4-32E9FED14632}"/>
    <hyperlink ref="B74:D74" location="шайба!R1C1" display="Шайба" xr:uid="{08CA880F-61D8-43A4-8F80-601B7A25D711}"/>
    <hyperlink ref="B75:D75" location="шпилька!R1C1" display="Шпилька" xr:uid="{3838863A-8D09-4D6C-A094-4B100A52E290}"/>
    <hyperlink ref="B26:D26" location="смуга!A1" display="Смуга" xr:uid="{2522D39C-B907-42D7-93D4-CD20A0FF5AE5}"/>
    <hyperlink ref="B64:D64" location="заглушка!A1" display="Заглушка" xr:uid="{DA851695-71A2-4DDE-983E-8BDA4AEA32F9}"/>
    <hyperlink ref="B17:D17" location="кутник!A1" display="Кутник" xr:uid="{E1C31122-4485-4C24-B41D-4E08760BD491}"/>
    <hyperlink ref="B58:D58" location="відводи!A1" display="Відводи" xr:uid="{8706FEBD-F50F-41E2-861F-0307CD1C4B59}"/>
    <hyperlink ref="B63:D63" location="електроди!A1" display="Електроди" xr:uid="{94732155-6291-48BE-8D24-714FE796A769}"/>
    <hyperlink ref="B36:D36" location="штакетник!A1" display="Штакетник" xr:uid="{3C1F4C45-DD2F-40C8-B08E-AD5284F5C0B8}"/>
    <hyperlink ref="B37:D37" location="'штакетник преміум '!A1" display="Штакетник преміум" xr:uid="{B39965B7-9BAE-44DB-BC46-17EFF8FDCFC4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N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  <col min="6" max="6" width="62.42578125" customWidth="1"/>
    <col min="7" max="7" width="26.710937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1230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6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1196</v>
      </c>
      <c r="G6" s="4">
        <v>10.58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1422</v>
      </c>
      <c r="G7" s="4">
        <v>25.88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1197</v>
      </c>
      <c r="G8" s="4">
        <v>29.45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1198</v>
      </c>
      <c r="G9" s="4">
        <v>17.3</v>
      </c>
    </row>
    <row r="10" spans="1:14" ht="18.75" x14ac:dyDescent="0.3">
      <c r="A10" s="110"/>
      <c r="B10" s="110"/>
      <c r="C10" s="110"/>
      <c r="D10" s="110"/>
      <c r="E10" s="110"/>
      <c r="F10" s="18" t="s">
        <v>1199</v>
      </c>
      <c r="G10" s="4">
        <v>45.9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1200</v>
      </c>
      <c r="G11" s="4">
        <v>44.79</v>
      </c>
    </row>
    <row r="12" spans="1:14" ht="18.75" x14ac:dyDescent="0.3">
      <c r="A12" s="110"/>
      <c r="B12" s="110"/>
      <c r="C12" s="110"/>
      <c r="D12" s="110"/>
      <c r="E12" s="110"/>
      <c r="F12" s="18" t="s">
        <v>1423</v>
      </c>
      <c r="G12" s="4">
        <v>28.32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1201</v>
      </c>
      <c r="G13" s="4">
        <v>97.29</v>
      </c>
    </row>
    <row r="14" spans="1:14" ht="18.75" x14ac:dyDescent="0.3">
      <c r="A14" s="2"/>
      <c r="B14" s="116"/>
      <c r="C14" s="117"/>
      <c r="D14" s="118"/>
      <c r="E14" s="2"/>
      <c r="F14" s="18" t="s">
        <v>1202</v>
      </c>
      <c r="G14" s="4">
        <v>109.28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1424</v>
      </c>
      <c r="G15" s="4">
        <v>34.71</v>
      </c>
    </row>
    <row r="16" spans="1:14" ht="18.75" x14ac:dyDescent="0.3">
      <c r="A16" s="2"/>
      <c r="B16" s="116"/>
      <c r="C16" s="117"/>
      <c r="D16" s="118"/>
      <c r="E16" s="2"/>
      <c r="F16" s="18" t="s">
        <v>1425</v>
      </c>
      <c r="G16" s="4">
        <v>45.8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1426</v>
      </c>
      <c r="G17" s="4">
        <v>41.25</v>
      </c>
    </row>
    <row r="18" spans="1:7" ht="18.75" x14ac:dyDescent="0.3">
      <c r="A18" s="2"/>
      <c r="B18" s="116"/>
      <c r="C18" s="117"/>
      <c r="D18" s="118"/>
      <c r="E18" s="2"/>
      <c r="F18" s="18" t="s">
        <v>1203</v>
      </c>
      <c r="G18" s="4">
        <v>20.48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1204</v>
      </c>
      <c r="G19" s="4">
        <v>26.94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1205</v>
      </c>
      <c r="G20" s="4">
        <v>30</v>
      </c>
    </row>
    <row r="21" spans="1:7" ht="18.75" x14ac:dyDescent="0.3">
      <c r="A21" s="2"/>
      <c r="B21" s="102" t="s">
        <v>874</v>
      </c>
      <c r="C21" s="102"/>
      <c r="D21" s="102"/>
      <c r="E21" s="2"/>
      <c r="F21" s="18" t="s">
        <v>1206</v>
      </c>
      <c r="G21" s="4">
        <v>100.89</v>
      </c>
    </row>
    <row r="22" spans="1:7" ht="18.75" x14ac:dyDescent="0.3">
      <c r="A22" s="2"/>
      <c r="B22" s="102" t="s">
        <v>28</v>
      </c>
      <c r="C22" s="102"/>
      <c r="D22" s="102"/>
      <c r="E22" s="2"/>
      <c r="F22" s="18" t="s">
        <v>1207</v>
      </c>
      <c r="G22" s="4">
        <v>53.25</v>
      </c>
    </row>
    <row r="23" spans="1:7" ht="18.75" x14ac:dyDescent="0.3">
      <c r="A23" s="2"/>
      <c r="B23" s="102" t="s">
        <v>875</v>
      </c>
      <c r="C23" s="102"/>
      <c r="D23" s="102"/>
      <c r="E23" s="2"/>
      <c r="F23" s="18" t="s">
        <v>1208</v>
      </c>
      <c r="G23" s="4">
        <v>138</v>
      </c>
    </row>
    <row r="24" spans="1:7" ht="18.75" x14ac:dyDescent="0.3">
      <c r="A24" s="2"/>
      <c r="B24" s="102" t="s">
        <v>876</v>
      </c>
      <c r="C24" s="102"/>
      <c r="D24" s="102"/>
      <c r="E24" s="2"/>
      <c r="F24" s="18" t="s">
        <v>1427</v>
      </c>
      <c r="G24" s="4">
        <v>17.82</v>
      </c>
    </row>
    <row r="25" spans="1:7" ht="18.75" x14ac:dyDescent="0.3">
      <c r="A25" s="2"/>
      <c r="B25" s="116"/>
      <c r="C25" s="117"/>
      <c r="D25" s="118"/>
      <c r="E25" s="2"/>
      <c r="F25" s="18" t="s">
        <v>1209</v>
      </c>
      <c r="G25" s="4">
        <v>20.03</v>
      </c>
    </row>
    <row r="26" spans="1:7" ht="18.75" x14ac:dyDescent="0.3">
      <c r="A26" s="2"/>
      <c r="B26" s="108" t="s">
        <v>893</v>
      </c>
      <c r="C26" s="108"/>
      <c r="D26" s="108"/>
      <c r="E26" s="2"/>
      <c r="F26" s="18" t="s">
        <v>1210</v>
      </c>
      <c r="G26" s="4">
        <v>21.38</v>
      </c>
    </row>
    <row r="27" spans="1:7" ht="18.75" x14ac:dyDescent="0.3">
      <c r="A27" s="2"/>
      <c r="B27" s="116"/>
      <c r="C27" s="117"/>
      <c r="D27" s="118"/>
      <c r="E27" s="2"/>
      <c r="F27" s="18" t="s">
        <v>1211</v>
      </c>
      <c r="G27" s="4">
        <v>30.15</v>
      </c>
    </row>
    <row r="28" spans="1:7" ht="18.75" x14ac:dyDescent="0.3">
      <c r="A28" s="2"/>
      <c r="B28" s="108" t="s">
        <v>18</v>
      </c>
      <c r="C28" s="108"/>
      <c r="D28" s="108"/>
      <c r="E28" s="2"/>
      <c r="F28" s="18" t="s">
        <v>1212</v>
      </c>
      <c r="G28" s="4">
        <v>35.85</v>
      </c>
    </row>
    <row r="29" spans="1:7" ht="18.75" x14ac:dyDescent="0.3">
      <c r="A29" s="2"/>
      <c r="B29" s="102" t="s">
        <v>1064</v>
      </c>
      <c r="C29" s="102"/>
      <c r="D29" s="102"/>
      <c r="E29" s="2"/>
      <c r="F29" s="18" t="s">
        <v>1213</v>
      </c>
      <c r="G29" s="4">
        <v>54.23</v>
      </c>
    </row>
    <row r="30" spans="1:7" ht="18.75" x14ac:dyDescent="0.3">
      <c r="A30" s="2"/>
      <c r="B30" s="108" t="s">
        <v>1065</v>
      </c>
      <c r="C30" s="108"/>
      <c r="D30" s="108"/>
      <c r="E30" s="2"/>
      <c r="F30" s="18" t="s">
        <v>1428</v>
      </c>
      <c r="G30" s="4">
        <v>40.82</v>
      </c>
    </row>
    <row r="31" spans="1:7" ht="18.75" x14ac:dyDescent="0.3">
      <c r="A31" s="2"/>
      <c r="B31" s="102" t="s">
        <v>1066</v>
      </c>
      <c r="C31" s="102"/>
      <c r="D31" s="102"/>
      <c r="E31" s="2"/>
      <c r="F31" s="18" t="s">
        <v>1429</v>
      </c>
      <c r="G31" s="4">
        <v>57.9</v>
      </c>
    </row>
    <row r="32" spans="1:7" ht="18.75" x14ac:dyDescent="0.3">
      <c r="A32" s="2"/>
      <c r="B32" s="102" t="s">
        <v>1657</v>
      </c>
      <c r="C32" s="102"/>
      <c r="D32" s="102"/>
      <c r="E32" s="2"/>
      <c r="F32" s="18" t="s">
        <v>1430</v>
      </c>
      <c r="G32" s="4">
        <v>144.63</v>
      </c>
    </row>
    <row r="33" spans="1:7" ht="18.75" x14ac:dyDescent="0.3">
      <c r="A33" s="2"/>
      <c r="B33" s="102" t="s">
        <v>1067</v>
      </c>
      <c r="C33" s="102"/>
      <c r="D33" s="102"/>
      <c r="E33" s="2"/>
      <c r="F33" s="18" t="s">
        <v>1431</v>
      </c>
      <c r="G33" s="4">
        <v>35.19</v>
      </c>
    </row>
    <row r="34" spans="1:7" ht="18.75" x14ac:dyDescent="0.3">
      <c r="A34" s="2"/>
      <c r="B34" s="102" t="s">
        <v>19</v>
      </c>
      <c r="C34" s="102"/>
      <c r="D34" s="102"/>
      <c r="E34" s="2"/>
      <c r="F34" s="18" t="s">
        <v>1214</v>
      </c>
      <c r="G34" s="4">
        <v>53.25</v>
      </c>
    </row>
    <row r="35" spans="1:7" ht="18.75" x14ac:dyDescent="0.3">
      <c r="A35" s="2"/>
      <c r="B35" s="102" t="s">
        <v>1068</v>
      </c>
      <c r="C35" s="102"/>
      <c r="D35" s="102"/>
      <c r="E35" s="2"/>
      <c r="F35" s="18" t="s">
        <v>1215</v>
      </c>
      <c r="G35" s="4">
        <v>138.75</v>
      </c>
    </row>
    <row r="36" spans="1:7" ht="18.75" x14ac:dyDescent="0.3">
      <c r="A36" s="2"/>
      <c r="B36" s="108" t="s">
        <v>1480</v>
      </c>
      <c r="C36" s="108"/>
      <c r="D36" s="108"/>
      <c r="E36" s="2"/>
      <c r="F36" s="18" t="s">
        <v>1216</v>
      </c>
      <c r="G36" s="4">
        <v>42.3</v>
      </c>
    </row>
    <row r="37" spans="1:7" ht="18.75" x14ac:dyDescent="0.3">
      <c r="A37" s="2"/>
      <c r="B37" s="102" t="s">
        <v>1481</v>
      </c>
      <c r="C37" s="102"/>
      <c r="D37" s="102"/>
      <c r="E37" s="2"/>
      <c r="F37" s="18" t="s">
        <v>1217</v>
      </c>
      <c r="G37" s="4">
        <v>115.5</v>
      </c>
    </row>
    <row r="38" spans="1:7" ht="18.75" x14ac:dyDescent="0.3">
      <c r="A38" s="2"/>
      <c r="B38" s="108" t="s">
        <v>1605</v>
      </c>
      <c r="C38" s="108"/>
      <c r="D38" s="108"/>
      <c r="E38" s="2"/>
      <c r="F38" s="18" t="s">
        <v>1432</v>
      </c>
      <c r="G38" s="4">
        <v>45.48</v>
      </c>
    </row>
    <row r="39" spans="1:7" ht="18.75" x14ac:dyDescent="0.3">
      <c r="A39" s="2"/>
      <c r="B39" s="116"/>
      <c r="C39" s="117"/>
      <c r="D39" s="118"/>
      <c r="E39" s="2"/>
      <c r="F39" s="18" t="s">
        <v>1218</v>
      </c>
      <c r="G39" s="4">
        <v>46.92</v>
      </c>
    </row>
    <row r="40" spans="1:7" ht="18.75" x14ac:dyDescent="0.3">
      <c r="A40" s="2"/>
      <c r="B40" s="108" t="s">
        <v>1041</v>
      </c>
      <c r="C40" s="108"/>
      <c r="D40" s="108"/>
      <c r="E40" s="2"/>
      <c r="F40" s="18" t="s">
        <v>1219</v>
      </c>
      <c r="G40" s="4">
        <v>55.47</v>
      </c>
    </row>
    <row r="41" spans="1:7" ht="18.75" x14ac:dyDescent="0.3">
      <c r="A41" s="2"/>
      <c r="B41" s="102" t="s">
        <v>1042</v>
      </c>
      <c r="C41" s="102"/>
      <c r="D41" s="102"/>
      <c r="E41" s="2"/>
      <c r="F41" s="18" t="s">
        <v>1220</v>
      </c>
      <c r="G41" s="4">
        <v>55.53</v>
      </c>
    </row>
    <row r="42" spans="1:7" ht="18.75" x14ac:dyDescent="0.3">
      <c r="A42" s="2"/>
      <c r="B42" s="102" t="s">
        <v>1090</v>
      </c>
      <c r="C42" s="102"/>
      <c r="D42" s="102"/>
      <c r="E42" s="2"/>
      <c r="F42" s="18" t="s">
        <v>1221</v>
      </c>
      <c r="G42" s="4">
        <v>55.47</v>
      </c>
    </row>
    <row r="43" spans="1:7" ht="18.75" x14ac:dyDescent="0.3">
      <c r="A43" s="2"/>
      <c r="B43" s="102" t="s">
        <v>1055</v>
      </c>
      <c r="C43" s="102"/>
      <c r="D43" s="102"/>
      <c r="E43" s="2"/>
      <c r="F43" s="18" t="s">
        <v>1222</v>
      </c>
      <c r="G43" s="4">
        <v>31.88</v>
      </c>
    </row>
    <row r="44" spans="1:7" ht="18.75" x14ac:dyDescent="0.3">
      <c r="A44" s="2"/>
      <c r="B44" s="116"/>
      <c r="C44" s="117"/>
      <c r="D44" s="118"/>
      <c r="E44" s="2"/>
      <c r="F44" s="18" t="s">
        <v>1223</v>
      </c>
      <c r="G44" s="4">
        <v>31.88</v>
      </c>
    </row>
    <row r="45" spans="1:7" ht="18.75" x14ac:dyDescent="0.3">
      <c r="A45" s="2"/>
      <c r="B45" s="108" t="s">
        <v>29</v>
      </c>
      <c r="C45" s="108"/>
      <c r="D45" s="108"/>
      <c r="E45" s="2"/>
      <c r="F45" s="18" t="s">
        <v>1433</v>
      </c>
      <c r="G45" s="4">
        <v>33</v>
      </c>
    </row>
    <row r="46" spans="1:7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18" t="s">
        <v>1224</v>
      </c>
      <c r="G46" s="4">
        <v>46.92</v>
      </c>
    </row>
    <row r="47" spans="1:7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18" t="s">
        <v>1225</v>
      </c>
      <c r="G47" s="4">
        <v>55.47</v>
      </c>
    </row>
    <row r="48" spans="1:7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18" t="s">
        <v>1226</v>
      </c>
      <c r="G48" s="4">
        <v>48.3</v>
      </c>
    </row>
    <row r="49" spans="1:7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18" t="s">
        <v>1227</v>
      </c>
      <c r="G49" s="4">
        <v>47.46</v>
      </c>
    </row>
    <row r="50" spans="1:7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18" t="s">
        <v>1228</v>
      </c>
      <c r="G50" s="4">
        <v>31.88</v>
      </c>
    </row>
    <row r="51" spans="1:7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18" t="s">
        <v>1434</v>
      </c>
      <c r="G51" s="4">
        <v>31.88</v>
      </c>
    </row>
    <row r="52" spans="1:7" ht="18.75" x14ac:dyDescent="0.3">
      <c r="A52" s="2"/>
      <c r="B52" s="116"/>
      <c r="C52" s="117"/>
      <c r="D52" s="118"/>
      <c r="E52" s="2"/>
      <c r="F52" s="18" t="s">
        <v>1229</v>
      </c>
      <c r="G52" s="4">
        <v>31.88</v>
      </c>
    </row>
    <row r="53" spans="1:7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18" t="s">
        <v>1435</v>
      </c>
      <c r="G53" s="4">
        <v>29.96</v>
      </c>
    </row>
    <row r="54" spans="1:7" ht="18.75" x14ac:dyDescent="0.3">
      <c r="A54" s="2"/>
      <c r="B54" s="102" t="s">
        <v>1028</v>
      </c>
      <c r="C54" s="102"/>
      <c r="D54" s="102"/>
      <c r="E54" s="2"/>
      <c r="F54" s="18" t="s">
        <v>1436</v>
      </c>
      <c r="G54" s="4">
        <v>43.98</v>
      </c>
    </row>
    <row r="55" spans="1:7" ht="18.75" x14ac:dyDescent="0.3">
      <c r="A55" s="2"/>
      <c r="B55" s="102" t="s">
        <v>986</v>
      </c>
      <c r="C55" s="102"/>
      <c r="D55" s="102"/>
      <c r="E55" s="2"/>
      <c r="F55" s="18" t="s">
        <v>1437</v>
      </c>
      <c r="G55" s="4">
        <v>32.99</v>
      </c>
    </row>
    <row r="56" spans="1:7" ht="18.75" x14ac:dyDescent="0.3">
      <c r="A56" s="2"/>
      <c r="B56" s="116"/>
      <c r="C56" s="117"/>
      <c r="D56" s="118"/>
      <c r="E56" s="2"/>
      <c r="F56" s="18" t="s">
        <v>1438</v>
      </c>
      <c r="G56" s="4">
        <v>26</v>
      </c>
    </row>
    <row r="57" spans="1:7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18" t="s">
        <v>1439</v>
      </c>
      <c r="G57" s="4">
        <v>33.979999999999997</v>
      </c>
    </row>
    <row r="58" spans="1:7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18" t="s">
        <v>1076</v>
      </c>
      <c r="G58" s="4">
        <v>50.37</v>
      </c>
    </row>
    <row r="59" spans="1:7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7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7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7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7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7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80:D80"/>
    <mergeCell ref="B77:D77"/>
    <mergeCell ref="B78:D78"/>
    <mergeCell ref="B79:D79"/>
    <mergeCell ref="B27:D27"/>
    <mergeCell ref="B36:D36"/>
    <mergeCell ref="B37:D37"/>
    <mergeCell ref="B38:D38"/>
    <mergeCell ref="B51:D51"/>
    <mergeCell ref="B40:D40"/>
    <mergeCell ref="B76:D76"/>
    <mergeCell ref="B50:D50"/>
    <mergeCell ref="B46:D46"/>
    <mergeCell ref="B63:D63"/>
    <mergeCell ref="B52:D52"/>
    <mergeCell ref="B53:D53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14:D14"/>
    <mergeCell ref="I5:N5"/>
    <mergeCell ref="I1:N1"/>
    <mergeCell ref="I2:N2"/>
    <mergeCell ref="F3:G4"/>
    <mergeCell ref="I3:N3"/>
    <mergeCell ref="I4:N4"/>
    <mergeCell ref="F1:G2"/>
    <mergeCell ref="B9:D9"/>
    <mergeCell ref="A10:E10"/>
    <mergeCell ref="B11:D11"/>
    <mergeCell ref="A12:E12"/>
    <mergeCell ref="B13:D13"/>
    <mergeCell ref="A1:E4"/>
    <mergeCell ref="A5:E5"/>
    <mergeCell ref="A6:E6"/>
    <mergeCell ref="B7:D7"/>
    <mergeCell ref="B8:D8"/>
    <mergeCell ref="B47:D47"/>
    <mergeCell ref="B48:D48"/>
    <mergeCell ref="B49:D49"/>
    <mergeCell ref="B15:D15"/>
    <mergeCell ref="B41:D41"/>
    <mergeCell ref="B16:D16"/>
    <mergeCell ref="B17:D17"/>
    <mergeCell ref="B18:D18"/>
    <mergeCell ref="B19:D19"/>
    <mergeCell ref="B20:D20"/>
    <mergeCell ref="B42:D42"/>
    <mergeCell ref="B43:D43"/>
    <mergeCell ref="B44:D44"/>
    <mergeCell ref="B45:D45"/>
    <mergeCell ref="B74:D74"/>
    <mergeCell ref="B54:D54"/>
    <mergeCell ref="B55:D55"/>
    <mergeCell ref="B56:D56"/>
    <mergeCell ref="B57:D57"/>
    <mergeCell ref="B58:D58"/>
    <mergeCell ref="B81:D81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</mergeCells>
  <hyperlinks>
    <hyperlink ref="B7:D7" location="арматура!R1C1" display="Арматура" xr:uid="{CC712D8F-C3B5-424C-9A84-52F233A28CE0}"/>
    <hyperlink ref="B8:D8" location="'дріт вязальний'!A1" display="Дріт вязальний" xr:uid="{0619C39D-B014-4689-8EE1-E7689797E8A0}"/>
    <hyperlink ref="B9:D9" location="'дріт вр'!A1" display="Дріт ВР" xr:uid="{7A827E9E-AF87-4F1C-BB0F-2F79AF70E8C7}"/>
    <hyperlink ref="B11:D11" location="двотавр!A1" display="Двотавр" xr:uid="{7A2AF4C1-0C23-43EE-BD25-3A68400269F1}"/>
    <hyperlink ref="B13:D13" location="квадрат!R1C1" display="Квадрат стальной" xr:uid="{9B515A02-793B-459B-A3CC-7E2F49098C51}"/>
    <hyperlink ref="B15:D15" location="круг!R1C1" display="Круг стальной" xr:uid="{E6B1B00F-359C-4BF2-BFA6-EA00357364EC}"/>
    <hyperlink ref="B19:D19" location="лист!R1C1" display="Листы:" xr:uid="{0A214B6D-12B6-4F8E-ADDD-1BECF4A1CBF8}"/>
    <hyperlink ref="B20:D20" location="лист!A1" display="Лист сталевий" xr:uid="{8D2A7898-38BD-4EBD-8D17-D627957C91C5}"/>
    <hyperlink ref="B21:D21" location="'лист рифлений'!A1" display="Лист рифлений" xr:uid="{D400DCE2-2E3C-45C2-83C1-EB1A5A1EA9D8}"/>
    <hyperlink ref="B22:D22" location="'лист пвл'!R1C1" display="Лист ПВЛ" xr:uid="{DF4F45B3-1F3A-420C-A59E-D92B029B1343}"/>
    <hyperlink ref="B23:D23" location="'лист оцинкований'!A1" display="Лист оцинкований" xr:uid="{84A67163-6F23-4D0D-A84D-5C203C8B0FAA}"/>
    <hyperlink ref="B24:D24" location="'лист нержавіючий'!A1" display="Лист нержавіючий" xr:uid="{F724083D-B72C-4A22-AE13-1339BBB67B28}"/>
    <hyperlink ref="B28:D28" location="профнастил!R1C1" display="Профнастил" xr:uid="{7E2AF62D-719D-4B80-9C26-872DB4D41C63}"/>
    <hyperlink ref="B29:D29" location="'преміум профнастил'!A1" display="Преміум профнастил" xr:uid="{4DACAC4B-797A-46CD-940E-C96E06AF3BD5}"/>
    <hyperlink ref="B30:D30" location="металочерепиця!A1" display="Металочерепиця" xr:uid="{CC78740C-B690-43AF-AB29-8127DC8D0F2A}"/>
    <hyperlink ref="B31:D31" location="'преміум металочерепиця'!A1" display="Преміум металочерепиця" xr:uid="{73F5C01E-8E06-4F8E-9CDB-47C964796450}"/>
    <hyperlink ref="B32:D32" location="метизы!R1C1" display="Метизы" xr:uid="{68B58649-96AC-4338-81E6-333B883825B9}"/>
    <hyperlink ref="B33:D33" location="'водостічна система'!A1" display="'водостічна система'!A1" xr:uid="{34921B13-DE79-496A-AE09-70C49CD8D03C}"/>
    <hyperlink ref="B34:D34" location="планки!R1C1" display="Планки" xr:uid="{C06EB7A2-BFC6-400B-A9F1-033C122458FB}"/>
    <hyperlink ref="B35:D35" location="'утеплювач, ізоляція'!A1" display="Утеплювач, ізоляція" xr:uid="{DEB798D9-86EB-4935-96F1-0846870FD7BE}"/>
    <hyperlink ref="B38:D38" location="'фальцева покрівля'!A1" display="Фальцева покровля" xr:uid="{C9E24EA1-6060-4B4B-A5C2-17F97469CC55}"/>
    <hyperlink ref="B40:D40" location="'сетка сварная в картах'!R1C1" display="Сетка:" xr:uid="{CC491F67-2695-4105-86FB-B0A56B250B6F}"/>
    <hyperlink ref="B41:D41" location="'сітка зварна в картах'!A1" display="Сітка зварна в картах" xr:uid="{36F4CBCC-EA1C-45B0-A644-50C1CF976FEA}"/>
    <hyperlink ref="B42:D42" location="'сітка зварна в рулоні'!A1" display="Сітка зварна в рулоні" xr:uid="{0AC95441-6162-4821-B6DC-B6D01D75C268}"/>
    <hyperlink ref="B43:D43" location="'сітка рабиця'!A1" display="Сітка Рабиця" xr:uid="{B3033614-3528-4126-91B8-43AB76A0171C}"/>
    <hyperlink ref="B45:D45" location="'труба профильная'!R1C1" display="Труба:" xr:uid="{9B637F2E-B0AD-4719-BB65-F2892C19B3EF}"/>
    <hyperlink ref="B46:D46" location="'труба профільна'!A1" display="Труба профільна" xr:uid="{1AAD1B74-004B-4FCA-A63B-EFC24A234514}"/>
    <hyperlink ref="B47:D47" location="'труба ел.зв.'!A1" display="Труба електрозварна" xr:uid="{274FBF62-B237-4590-AC86-00262FDBD2A6}"/>
    <hyperlink ref="B48:D48" location="'труба вгп'!R1C1" display="Трубв ВГП ДУ" xr:uid="{726617B6-BEBF-40C3-A91B-D8E7A9006DFF}"/>
    <hyperlink ref="B50:D50" location="'труба оцинкована'!A1" display="Труба оцинкована" xr:uid="{8D728EA9-FCD6-47F2-B0CA-A0F0E906EF81}"/>
    <hyperlink ref="B51:D51" location="'труба нержавіюча'!A1" display="Труба нержавіюча" xr:uid="{54FE523F-FC90-49D4-A7A8-E1AE34ABE4E3}"/>
    <hyperlink ref="B57:D57" location="шпилька.гайка.шайба!R1C1" display="Комплектующие" xr:uid="{D2CD1E70-FAB7-4B6C-A38D-D1232895C20F}"/>
    <hyperlink ref="B60:D60" location="цвяхи!A1" display="Цвяхи" xr:uid="{05B2909C-BAC0-487C-BC7F-4F4054A7C73D}"/>
    <hyperlink ref="B61:D61" location="'гіпсокартон та профіль'!A1" display="Гіпсокартон та профіль" xr:uid="{218220C0-BB11-49D8-8618-B2CDA219A133}"/>
    <hyperlink ref="B62:D62" location="диск!R1C1" display="Диск" xr:uid="{D85B4424-C4B6-4A5C-857A-F1AEA9410063}"/>
    <hyperlink ref="B65:D65" location="лакофарбові!A1" display="Лакофарбові" xr:uid="{BFDAB0A2-0B83-4126-BE25-0C96C7C79BF5}"/>
    <hyperlink ref="B66:D66" location="лопата!R1C1" display="Лопата" xr:uid="{CA4750F3-E095-4B59-B237-100E303A5E00}"/>
    <hyperlink ref="B67:D67" location="згони!A1" display="Згони" xr:uid="{A271FB82-8C7D-4FB6-95CD-483AB1D3F45E}"/>
    <hyperlink ref="B68:D68" location="трійники!A1" display="Трійники" xr:uid="{C6B249C5-2E79-422A-A9BE-6EBE1D72A822}"/>
    <hyperlink ref="B69:D69" location="різьба!A1" display="Різьба" xr:uid="{9ED272EC-947F-4F5C-9477-C95127DE49B4}"/>
    <hyperlink ref="B70:D70" location="муфта!R1C1" display="Муфта" xr:uid="{7B0A165F-A98C-42DE-9906-B33B98B749D0}"/>
    <hyperlink ref="B71:D71" location="контргайка!R1C1" display="Контргайка" xr:uid="{A8D397CA-B32B-4524-87C4-111254B5C07B}"/>
    <hyperlink ref="B72:D72" location="фланець!A1" display="Фланець" xr:uid="{2A747003-180A-4AC7-A63F-FABEE59FA411}"/>
    <hyperlink ref="B73:D73" location="цемент!R1C1" display="Цемент" xr:uid="{4E6B4CB0-2296-421D-B2AD-1D86F7D021E4}"/>
    <hyperlink ref="B76:D76" location="'щітка по металу'!A1" display="Щітка по металу" xr:uid="{E2E442B2-D545-4BFB-9041-112566D152A6}"/>
    <hyperlink ref="B78:D78" location="доставка!R1C1" display="Услуги" xr:uid="{EB840CD0-3B27-418B-A1B8-F942765E0E17}"/>
    <hyperlink ref="B79:D79" location="доставка!R1C1" display="Доставка" xr:uid="{92D50AED-0EE1-4BF8-A871-172365E0A492}"/>
    <hyperlink ref="B80:D80" location="гільйотина!A1" display="Гільйотина  " xr:uid="{D3196B76-BC6A-45BC-97B9-8A5831191256}"/>
    <hyperlink ref="B81:D81" location="плазма!R1C1" display="Плазма" xr:uid="{45305932-A7C0-4A6B-8C48-C877F5F73918}"/>
    <hyperlink ref="B53:D53" location="швеллер!R1C1" display="Швеллер" xr:uid="{5E5CDFD0-FD9A-4A3B-9C6A-CFEB9FDE6255}"/>
    <hyperlink ref="B54:D54" location="'швелер катаний'!A1" display="Швелер катаний" xr:uid="{B3D84457-7028-4C8C-85B7-AE3C24B60F95}"/>
    <hyperlink ref="B55:D55" location="'швелер гнутий'!A1" display="Швелер гнутий" xr:uid="{027CF845-1977-412F-970C-0FA5C4D4541D}"/>
    <hyperlink ref="B49:D49" location="'труба безшовна'!A1" display="Турба безшовна" xr:uid="{03DC5500-CEB0-4BCB-9BB9-D57F91113042}"/>
    <hyperlink ref="B59:D59" location="гайка!R1C1" display="Гайка" xr:uid="{04E8B8FA-9CBB-4BF8-BE75-520EA654432D}"/>
    <hyperlink ref="B74:D74" location="шайба!R1C1" display="Шайба" xr:uid="{17DFFD2F-AFAF-49C3-A608-44DE000C7770}"/>
    <hyperlink ref="B75:D75" location="шпилька!R1C1" display="Шпилька" xr:uid="{08F6D23B-B254-44B8-8DCF-AE2D694297D8}"/>
    <hyperlink ref="B26:D26" location="смуга!A1" display="Смуга" xr:uid="{5E6861A5-1F7B-4B47-91E5-0C0EC13F8EB1}"/>
    <hyperlink ref="B64:D64" location="заглушка!A1" display="Заглушка" xr:uid="{16EA7CDF-CF8A-4611-B19B-A52FB29EB74D}"/>
    <hyperlink ref="B17:D17" location="кутник!A1" display="Кутник" xr:uid="{378ADE42-5CA5-4B27-A050-0C9FF341AA3B}"/>
    <hyperlink ref="B58:D58" location="відводи!A1" display="Відводи" xr:uid="{1BC3050E-2079-4D1C-941C-938750631E7D}"/>
    <hyperlink ref="B63:D63" location="електроди!A1" display="Електроди" xr:uid="{B31182F7-64E3-4F31-AAAB-99F62A5E6107}"/>
    <hyperlink ref="B36:D36" location="штакетник!A1" display="Штакетник" xr:uid="{6D605FBE-C29E-45AB-A2B1-B8FDE018F0D3}"/>
    <hyperlink ref="B37:D37" location="'штакетник преміум '!A1" display="Штакетник преміум" xr:uid="{35F1DC57-3499-4A66-8E3D-C516D8AD35C1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1"/>
  <sheetViews>
    <sheetView workbookViewId="0">
      <pane ySplit="5" topLeftCell="A6" activePane="bottomLeft" state="frozen"/>
      <selection pane="bottomLeft" activeCell="F3" sqref="F3:K4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8" max="8" width="18.140625" customWidth="1"/>
  </cols>
  <sheetData>
    <row r="1" spans="1:18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ht="15" customHeight="1" x14ac:dyDescent="0.25">
      <c r="A3" s="119"/>
      <c r="B3" s="119"/>
      <c r="C3" s="119"/>
      <c r="D3" s="119"/>
      <c r="E3" s="119"/>
      <c r="F3" s="114" t="s">
        <v>777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7" t="s">
        <v>747</v>
      </c>
      <c r="I5" s="111" t="s">
        <v>748</v>
      </c>
      <c r="J5" s="112"/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27" t="s">
        <v>1591</v>
      </c>
      <c r="G6" s="4">
        <v>13.68</v>
      </c>
      <c r="H6" s="4">
        <v>776.2</v>
      </c>
      <c r="I6" s="130">
        <f t="shared" ref="I6:I16" si="0">H6/G6*1000</f>
        <v>56739.766081871348</v>
      </c>
      <c r="J6" s="131"/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27" t="s">
        <v>387</v>
      </c>
      <c r="G7" s="4">
        <v>15.89</v>
      </c>
      <c r="H7" s="4">
        <v>771.62</v>
      </c>
      <c r="I7" s="130">
        <f t="shared" si="0"/>
        <v>48560.100692259286</v>
      </c>
      <c r="J7" s="131"/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27" t="s">
        <v>388</v>
      </c>
      <c r="G8" s="4">
        <v>18.350000000000001</v>
      </c>
      <c r="H8" s="4">
        <v>891.08</v>
      </c>
      <c r="I8" s="130">
        <f t="shared" si="0"/>
        <v>48560.21798365123</v>
      </c>
      <c r="J8" s="131"/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27" t="s">
        <v>389</v>
      </c>
      <c r="G9" s="4">
        <v>21.67</v>
      </c>
      <c r="H9" s="4">
        <v>1052.3</v>
      </c>
      <c r="I9" s="130">
        <f t="shared" si="0"/>
        <v>48560.221504383931</v>
      </c>
      <c r="J9" s="131"/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27" t="s">
        <v>390</v>
      </c>
      <c r="G10" s="4">
        <v>41.5</v>
      </c>
      <c r="H10" s="4">
        <v>2015.24</v>
      </c>
      <c r="I10" s="130">
        <f t="shared" si="0"/>
        <v>48560</v>
      </c>
      <c r="J10" s="131"/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27" t="s">
        <v>391</v>
      </c>
      <c r="G11" s="4">
        <v>50.15</v>
      </c>
      <c r="H11" s="4">
        <v>2435.2800000000002</v>
      </c>
      <c r="I11" s="130">
        <f t="shared" si="0"/>
        <v>48559.920239282153</v>
      </c>
      <c r="J11" s="131"/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27" t="s">
        <v>392</v>
      </c>
      <c r="G12" s="4">
        <v>38.68</v>
      </c>
      <c r="H12" s="4">
        <v>1878.3</v>
      </c>
      <c r="I12" s="130">
        <f t="shared" si="0"/>
        <v>48559.979317476733</v>
      </c>
      <c r="J12" s="131"/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27" t="s">
        <v>393</v>
      </c>
      <c r="G13" s="4">
        <v>37</v>
      </c>
      <c r="H13" s="4">
        <v>1796.72</v>
      </c>
      <c r="I13" s="130">
        <f t="shared" si="0"/>
        <v>48560</v>
      </c>
      <c r="J13" s="131"/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27" t="s">
        <v>394</v>
      </c>
      <c r="G14" s="4">
        <v>48.55</v>
      </c>
      <c r="H14" s="4">
        <v>2357.59</v>
      </c>
      <c r="I14" s="130">
        <f t="shared" si="0"/>
        <v>48560.041194644706</v>
      </c>
      <c r="J14" s="131"/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27" t="s">
        <v>395</v>
      </c>
      <c r="G15" s="4">
        <v>48.5</v>
      </c>
      <c r="H15" s="4">
        <v>2762.1</v>
      </c>
      <c r="I15" s="130">
        <f t="shared" si="0"/>
        <v>56950.515463917523</v>
      </c>
      <c r="J15" s="131"/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27" t="s">
        <v>396</v>
      </c>
      <c r="G16" s="4">
        <v>66.5</v>
      </c>
      <c r="H16" s="4">
        <v>3922.84</v>
      </c>
      <c r="I16" s="130">
        <f t="shared" si="0"/>
        <v>58990.075187969931</v>
      </c>
      <c r="J16" s="131"/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27" t="s">
        <v>397</v>
      </c>
      <c r="G17" s="4">
        <v>8.1</v>
      </c>
      <c r="H17" s="4">
        <v>445.42</v>
      </c>
      <c r="I17" s="130">
        <f t="shared" ref="I17:I19" si="1">H17/G17*1000</f>
        <v>54990.123456790127</v>
      </c>
      <c r="J17" s="131"/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27" t="s">
        <v>398</v>
      </c>
      <c r="G18" s="4">
        <v>10.85</v>
      </c>
      <c r="H18" s="4">
        <v>563.77</v>
      </c>
      <c r="I18" s="130">
        <f t="shared" si="1"/>
        <v>51960.368663594476</v>
      </c>
      <c r="J18" s="131"/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27" t="s">
        <v>399</v>
      </c>
      <c r="G19" s="4">
        <v>13.68</v>
      </c>
      <c r="H19" s="4">
        <v>710.8</v>
      </c>
      <c r="I19" s="130">
        <f t="shared" si="1"/>
        <v>51959.064327485379</v>
      </c>
      <c r="J19" s="131"/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27" t="s">
        <v>400</v>
      </c>
      <c r="G20" s="4">
        <v>15.9</v>
      </c>
      <c r="H20" s="4">
        <v>851.6</v>
      </c>
      <c r="I20" s="130">
        <f t="shared" ref="I20:I26" si="2">H20/G20*1000</f>
        <v>53559.748427672959</v>
      </c>
      <c r="J20" s="131"/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27" t="s">
        <v>401</v>
      </c>
      <c r="G21" s="4">
        <v>18.899999999999999</v>
      </c>
      <c r="H21" s="4">
        <v>1012.28</v>
      </c>
      <c r="I21" s="130">
        <f t="shared" si="2"/>
        <v>53559.788359788363</v>
      </c>
      <c r="J21" s="131"/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27" t="s">
        <v>402</v>
      </c>
      <c r="G22" s="4">
        <v>22.4</v>
      </c>
      <c r="H22" s="4">
        <v>1242.08</v>
      </c>
      <c r="I22" s="130">
        <f t="shared" si="2"/>
        <v>55450</v>
      </c>
      <c r="J22" s="131"/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27" t="s">
        <v>403</v>
      </c>
      <c r="G23" s="4">
        <v>26.2</v>
      </c>
      <c r="H23" s="4">
        <v>1478.2</v>
      </c>
      <c r="I23" s="130">
        <f t="shared" si="2"/>
        <v>56419.847328244279</v>
      </c>
      <c r="J23" s="131"/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27" t="s">
        <v>404</v>
      </c>
      <c r="G24" s="4">
        <v>30.7</v>
      </c>
      <c r="H24" s="4">
        <v>1732.09</v>
      </c>
      <c r="I24" s="130">
        <f t="shared" si="2"/>
        <v>56419.869706840385</v>
      </c>
      <c r="J24" s="131"/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27" t="s">
        <v>405</v>
      </c>
      <c r="G25" s="4">
        <v>36.1</v>
      </c>
      <c r="H25" s="4">
        <v>2036.76</v>
      </c>
      <c r="I25" s="130">
        <f t="shared" si="2"/>
        <v>56419.944598337948</v>
      </c>
      <c r="J25" s="131"/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27" t="s">
        <v>1633</v>
      </c>
      <c r="G26" s="4">
        <v>44.2</v>
      </c>
      <c r="H26" s="4">
        <v>2528.67</v>
      </c>
      <c r="I26" s="130">
        <f t="shared" si="2"/>
        <v>57209.728506787331</v>
      </c>
      <c r="J26" s="131"/>
      <c r="K26" s="5" t="s">
        <v>1056</v>
      </c>
    </row>
    <row r="27" spans="1:11" ht="18.75" x14ac:dyDescent="0.3">
      <c r="A27" s="2"/>
      <c r="B27" s="116"/>
      <c r="C27" s="117"/>
      <c r="D27" s="118"/>
      <c r="E27" s="2"/>
    </row>
    <row r="28" spans="1:11" ht="18.75" x14ac:dyDescent="0.3">
      <c r="A28" s="2"/>
      <c r="B28" s="108" t="s">
        <v>18</v>
      </c>
      <c r="C28" s="108"/>
      <c r="D28" s="108"/>
      <c r="E28" s="2"/>
    </row>
    <row r="29" spans="1:11" ht="18.75" x14ac:dyDescent="0.3">
      <c r="A29" s="2"/>
      <c r="B29" s="102" t="s">
        <v>1064</v>
      </c>
      <c r="C29" s="102"/>
      <c r="D29" s="102"/>
      <c r="E29" s="2"/>
    </row>
    <row r="30" spans="1:11" ht="18.75" x14ac:dyDescent="0.3">
      <c r="A30" s="2"/>
      <c r="B30" s="108" t="s">
        <v>1065</v>
      </c>
      <c r="C30" s="108"/>
      <c r="D30" s="108"/>
      <c r="E30" s="2"/>
    </row>
    <row r="31" spans="1:11" ht="18.75" x14ac:dyDescent="0.3">
      <c r="A31" s="2"/>
      <c r="B31" s="102" t="s">
        <v>1066</v>
      </c>
      <c r="C31" s="102"/>
      <c r="D31" s="102"/>
      <c r="E31" s="2"/>
    </row>
    <row r="32" spans="1:11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07">
    <mergeCell ref="B80:D80"/>
    <mergeCell ref="A1:E4"/>
    <mergeCell ref="A5:E5"/>
    <mergeCell ref="A6:E6"/>
    <mergeCell ref="B7:D7"/>
    <mergeCell ref="B8:D8"/>
    <mergeCell ref="B9:D9"/>
    <mergeCell ref="B17:D17"/>
    <mergeCell ref="B18:D18"/>
    <mergeCell ref="B19:D19"/>
    <mergeCell ref="B20:D20"/>
    <mergeCell ref="B21:D21"/>
    <mergeCell ref="B58:D58"/>
    <mergeCell ref="B59:D59"/>
    <mergeCell ref="B60:D60"/>
    <mergeCell ref="B61:D61"/>
    <mergeCell ref="B62:D62"/>
    <mergeCell ref="B63:D63"/>
    <mergeCell ref="B53:D53"/>
    <mergeCell ref="B54:D54"/>
    <mergeCell ref="B55:D55"/>
    <mergeCell ref="B56:D56"/>
    <mergeCell ref="B78:D78"/>
    <mergeCell ref="B79:D79"/>
    <mergeCell ref="B76:D76"/>
    <mergeCell ref="B77:D77"/>
    <mergeCell ref="I5:J5"/>
    <mergeCell ref="B34:D34"/>
    <mergeCell ref="B22:D22"/>
    <mergeCell ref="B23:D23"/>
    <mergeCell ref="B24:D24"/>
    <mergeCell ref="B25:D25"/>
    <mergeCell ref="A10:E10"/>
    <mergeCell ref="B11:D11"/>
    <mergeCell ref="A12:E12"/>
    <mergeCell ref="B13:D13"/>
    <mergeCell ref="B14:D14"/>
    <mergeCell ref="B15:D15"/>
    <mergeCell ref="B28:D28"/>
    <mergeCell ref="B31:D31"/>
    <mergeCell ref="B32:D32"/>
    <mergeCell ref="B33:D33"/>
    <mergeCell ref="B26:D26"/>
    <mergeCell ref="B27:D27"/>
    <mergeCell ref="B16:D16"/>
    <mergeCell ref="B57:D57"/>
    <mergeCell ref="B73:D73"/>
    <mergeCell ref="B74:D74"/>
    <mergeCell ref="B47:D47"/>
    <mergeCell ref="B48:D48"/>
    <mergeCell ref="B49:D49"/>
    <mergeCell ref="I18:J18"/>
    <mergeCell ref="I19:J19"/>
    <mergeCell ref="I20:J20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M1:R1"/>
    <mergeCell ref="M2:R2"/>
    <mergeCell ref="F3:K4"/>
    <mergeCell ref="M3:R3"/>
    <mergeCell ref="M4:R4"/>
    <mergeCell ref="I13:J13"/>
    <mergeCell ref="I15:J15"/>
    <mergeCell ref="I16:J16"/>
    <mergeCell ref="I17:J17"/>
    <mergeCell ref="M5:R5"/>
    <mergeCell ref="I6:J6"/>
    <mergeCell ref="I7:J7"/>
    <mergeCell ref="I8:J8"/>
    <mergeCell ref="I9:J9"/>
    <mergeCell ref="I10:J10"/>
    <mergeCell ref="I11:J11"/>
    <mergeCell ref="I12:J12"/>
    <mergeCell ref="F1:K2"/>
    <mergeCell ref="I14:J14"/>
    <mergeCell ref="B81:D81"/>
    <mergeCell ref="I21:J21"/>
    <mergeCell ref="I22:J22"/>
    <mergeCell ref="I23:J23"/>
    <mergeCell ref="I24:J24"/>
    <mergeCell ref="I25:J25"/>
    <mergeCell ref="I26:J26"/>
    <mergeCell ref="B52:D52"/>
    <mergeCell ref="B50:D50"/>
    <mergeCell ref="B51:D51"/>
    <mergeCell ref="B40:D40"/>
    <mergeCell ref="B41:D41"/>
    <mergeCell ref="B42:D42"/>
    <mergeCell ref="B43:D43"/>
    <mergeCell ref="B44:D44"/>
    <mergeCell ref="B45:D45"/>
    <mergeCell ref="B35:D35"/>
    <mergeCell ref="B36:D36"/>
    <mergeCell ref="B37:D37"/>
    <mergeCell ref="B38:D38"/>
    <mergeCell ref="B39:D39"/>
    <mergeCell ref="B29:D29"/>
    <mergeCell ref="B30:D30"/>
    <mergeCell ref="B46:D46"/>
  </mergeCells>
  <hyperlinks>
    <hyperlink ref="B7:D7" location="арматура!R1C1" display="Арматура" xr:uid="{FE28CAE2-2174-4921-BAD0-0FE079E5B5FD}"/>
    <hyperlink ref="B8:D8" location="'дріт вязальний'!A1" display="Дріт вязальний" xr:uid="{33E57997-60A1-4CAA-8104-D4FC4987F294}"/>
    <hyperlink ref="B9:D9" location="'дріт вр'!A1" display="Дріт ВР" xr:uid="{0C6FB6FD-EC6C-484E-BAB0-FB967E4DD7A8}"/>
    <hyperlink ref="B11:D11" location="двотавр!A1" display="Двотавр" xr:uid="{24673FDE-02C7-445C-B514-E0F31B3516BF}"/>
    <hyperlink ref="B13:D13" location="квадрат!R1C1" display="Квадрат стальной" xr:uid="{CEF6793C-1AB8-40BC-8A56-FE0B30628FD4}"/>
    <hyperlink ref="B15:D15" location="круг!R1C1" display="Круг стальной" xr:uid="{6A70984A-1E1E-41F4-83C8-DB5CC98F16E1}"/>
    <hyperlink ref="B19:D19" location="лист!R1C1" display="Листы:" xr:uid="{308871CC-E5B8-4EE1-9552-06A731B3FEB2}"/>
    <hyperlink ref="B20:D20" location="лист!A1" display="Лист сталевий" xr:uid="{B3833B46-94D0-4ABE-8B0E-57FA02210DC3}"/>
    <hyperlink ref="B21:D21" location="'лист рифлений'!A1" display="Лист рифлений" xr:uid="{3FA09CD0-9D6C-45EF-B645-E62940237814}"/>
    <hyperlink ref="B22:D22" location="'лист пвл'!R1C1" display="Лист ПВЛ" xr:uid="{FD788996-E53A-48A9-BA27-6062A3D0592A}"/>
    <hyperlink ref="B23:D23" location="'лист оцинкований'!A1" display="Лист оцинкований" xr:uid="{825C6776-D82F-4E78-9D52-602BF05D5B8A}"/>
    <hyperlink ref="B24:D24" location="'лист нержавіючий'!A1" display="Лист нержавіючий" xr:uid="{AC6961CE-FB40-4BD8-9D41-36FAF69EDFFF}"/>
    <hyperlink ref="B28:D28" location="профнастил!R1C1" display="Профнастил" xr:uid="{F29C0489-F79E-45C6-8E47-DE78E8BF85B1}"/>
    <hyperlink ref="B29:D29" location="'преміум профнастил'!A1" display="Преміум профнастил" xr:uid="{F183D4A2-3702-4E23-815C-702AD11C604C}"/>
    <hyperlink ref="B30:D30" location="металочерепиця!A1" display="Металочерепиця" xr:uid="{03D868EC-7BFC-476E-9057-1EC8AE7C71C5}"/>
    <hyperlink ref="B31:D31" location="'преміум металочерепиця'!A1" display="Преміум металочерепиця" xr:uid="{3DB00238-9366-4541-9A60-4E5F6767F3D8}"/>
    <hyperlink ref="B32:D32" location="метизы!R1C1" display="Метизы" xr:uid="{D0D15D6A-215B-45E0-A849-D3E1D8A7D6C7}"/>
    <hyperlink ref="B33:D33" location="'водостічна система'!A1" display="'водостічна система'!A1" xr:uid="{885718B4-3C5C-4CDD-9FF4-5CB045F18C64}"/>
    <hyperlink ref="B34:D34" location="планки!R1C1" display="Планки" xr:uid="{28DA1F5A-7989-4E66-8A25-9E7CA397C465}"/>
    <hyperlink ref="B35:D35" location="'утеплювач, ізоляція'!A1" display="Утеплювач, ізоляція" xr:uid="{1435E584-352F-4CF7-ADEF-CE83898115E7}"/>
    <hyperlink ref="B38:D38" location="'фальцева покрівля'!A1" display="Фальцева покровля" xr:uid="{D650912E-7CB8-456C-94DF-BFF3539D5CD2}"/>
    <hyperlink ref="B40:D40" location="'сетка сварная в картах'!R1C1" display="Сетка:" xr:uid="{737761A5-CE66-4899-9B1A-6550ADC0A4F6}"/>
    <hyperlink ref="B41:D41" location="'сітка зварна в картах'!A1" display="Сітка зварна в картах" xr:uid="{A3A1B8FC-0300-473E-8B62-5ACF1A6FFD24}"/>
    <hyperlink ref="B42:D42" location="'сітка зварна в рулоні'!A1" display="Сітка зварна в рулоні" xr:uid="{53F8A156-E260-4C7A-98AD-2F9EF6A0DD96}"/>
    <hyperlink ref="B43:D43" location="'сітка рабиця'!A1" display="Сітка Рабиця" xr:uid="{C6D386B1-A7BA-447B-AA7B-9E08639BB412}"/>
    <hyperlink ref="B45:D45" location="'труба профильная'!R1C1" display="Труба:" xr:uid="{BDA5FA96-6944-4FF1-A925-3A7E92707854}"/>
    <hyperlink ref="B46:D46" location="'труба профільна'!A1" display="Труба профільна" xr:uid="{C4F15D1C-DA7B-4D99-9B72-ECADAA2F1B60}"/>
    <hyperlink ref="B47:D47" location="'труба ел.зв.'!A1" display="Труба електрозварна" xr:uid="{7EFC7946-41A7-447D-9443-4DC24AD5C6D4}"/>
    <hyperlink ref="B48:D48" location="'труба вгп'!R1C1" display="Трубв ВГП ДУ" xr:uid="{3548DD4D-72DB-463B-BA69-518B026168FB}"/>
    <hyperlink ref="B50:D50" location="'труба оцинкована'!A1" display="Труба оцинкована" xr:uid="{2FC486FB-0BD1-4FAD-A118-457CC5CE328A}"/>
    <hyperlink ref="B51:D51" location="'труба нержавіюча'!A1" display="Труба нержавіюча" xr:uid="{EFA6E13C-C6DF-4863-BD00-F41843CBA3DE}"/>
    <hyperlink ref="B57:D57" location="шпилька.гайка.шайба!R1C1" display="Комплектующие" xr:uid="{EBB0FE5D-1108-44A1-B3E0-3CCF7D427B0F}"/>
    <hyperlink ref="B60:D60" location="цвяхи!A1" display="Цвяхи" xr:uid="{2F6C0089-CBBF-4458-8EEA-6C00221C0B83}"/>
    <hyperlink ref="B61:D61" location="'гіпсокартон та профіль'!A1" display="Гіпсокартон та профіль" xr:uid="{4A5CE216-14A8-45FC-A87C-B3BBC8E94A09}"/>
    <hyperlink ref="B62:D62" location="диск!R1C1" display="Диск" xr:uid="{8441F200-9136-41F9-B40B-D40146BA6E1D}"/>
    <hyperlink ref="B65:D65" location="лакофарбові!A1" display="Лакофарбові" xr:uid="{4202AE15-CDB9-4CE7-BD42-B21659C71F22}"/>
    <hyperlink ref="B66:D66" location="лопата!R1C1" display="Лопата" xr:uid="{CD63C582-351E-4DE8-A4B1-6729590C6B27}"/>
    <hyperlink ref="B67:D67" location="згони!A1" display="Згони" xr:uid="{6C95CE8A-6839-4155-BC78-E2A35C0A62AB}"/>
    <hyperlink ref="B68:D68" location="трійники!A1" display="Трійники" xr:uid="{12C568DB-2513-4167-9525-70FE9ED1CE9D}"/>
    <hyperlink ref="B69:D69" location="різьба!A1" display="Різьба" xr:uid="{B2F3C956-D863-43C3-B6C3-9E4C354F37C3}"/>
    <hyperlink ref="B70:D70" location="муфта!R1C1" display="Муфта" xr:uid="{8C3F9215-CFCC-48CC-A7B2-6291D9FA7673}"/>
    <hyperlink ref="B71:D71" location="контргайка!R1C1" display="Контргайка" xr:uid="{DD957C3D-4D3B-4BC4-9738-7882BD0EA06C}"/>
    <hyperlink ref="B72:D72" location="фланець!A1" display="Фланець" xr:uid="{85869B67-90AB-4974-81BC-9F757E3D672B}"/>
    <hyperlink ref="B73:D73" location="цемент!R1C1" display="Цемент" xr:uid="{B0BD01A5-C703-4493-B6DB-3717ED986C9B}"/>
    <hyperlink ref="B76:D76" location="'щітка по металу'!A1" display="Щітка по металу" xr:uid="{BCE69AA6-A1E0-40C0-A484-1551A1DD766B}"/>
    <hyperlink ref="B78:D78" location="доставка!R1C1" display="Услуги" xr:uid="{3A8AEF21-16F1-4C60-9F3E-BAE75EB455F4}"/>
    <hyperlink ref="B79:D79" location="доставка!R1C1" display="Доставка" xr:uid="{93140B36-CB27-4760-AE88-6BF41B0C1665}"/>
    <hyperlink ref="B80:D80" location="гільйотина!A1" display="Гільйотина  " xr:uid="{4FCB6BE2-FE9F-44C1-9EDA-AD6F980CB362}"/>
    <hyperlink ref="B81:D81" location="плазма!R1C1" display="Плазма" xr:uid="{4701608D-CFA4-4418-88C3-223F56588BB5}"/>
    <hyperlink ref="B53:D53" location="швеллер!R1C1" display="Швеллер" xr:uid="{95684B4E-E9CF-450F-9209-ABCED4D77B25}"/>
    <hyperlink ref="B54:D54" location="'швелер катаний'!A1" display="Швелер катаний" xr:uid="{23EDB2AF-AF04-498C-9CB1-B22500B064B9}"/>
    <hyperlink ref="B55:D55" location="'швелер гнутий'!A1" display="Швелер гнутий" xr:uid="{39CCC787-5048-4731-957A-B2274E92D3B9}"/>
    <hyperlink ref="B49:D49" location="'труба безшовна'!A1" display="Турба безшовна" xr:uid="{FF7520A3-5192-4D47-9558-9521F977AE69}"/>
    <hyperlink ref="B59:D59" location="гайка!R1C1" display="Гайка" xr:uid="{F44218F7-3571-45A6-8D2B-30C84DCA4CC2}"/>
    <hyperlink ref="B74:D74" location="шайба!R1C1" display="Шайба" xr:uid="{89231FD8-01FB-4C64-8D21-7CBC291BADF0}"/>
    <hyperlink ref="B75:D75" location="шпилька!R1C1" display="Шпилька" xr:uid="{DB8BD998-580B-4712-A963-158F2395F399}"/>
    <hyperlink ref="B26:D26" location="смуга!A1" display="Смуга" xr:uid="{A9E01313-E713-4734-AB7E-5AF642A6C939}"/>
    <hyperlink ref="B64:D64" location="заглушка!A1" display="Заглушка" xr:uid="{C579022E-3A1D-4BDF-BEB1-DA9CEF046C14}"/>
    <hyperlink ref="B17:D17" location="кутник!A1" display="Кутник" xr:uid="{B83F393F-8785-45B6-9D54-252ABE60BF1E}"/>
    <hyperlink ref="B58:D58" location="відводи!A1" display="Відводи" xr:uid="{F9BEF6FC-7A8D-4F0C-92C1-32431A749319}"/>
    <hyperlink ref="B63:D63" location="електроди!A1" display="Електроди" xr:uid="{4B58A5CA-A70D-48D5-999A-2E7ADC18365D}"/>
    <hyperlink ref="B36:D36" location="штакетник!A1" display="Штакетник" xr:uid="{9F7030E7-5FBF-480F-B869-93889CDDD875}"/>
    <hyperlink ref="B37:D37" location="'штакетник преміум '!A1" display="Штакетник преміум" xr:uid="{F3A39681-78AA-417A-BD2F-DA852A213481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7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253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6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268</v>
      </c>
      <c r="G6" s="4">
        <v>52.8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1440</v>
      </c>
      <c r="G7" s="4">
        <v>49.72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269</v>
      </c>
      <c r="G8" s="4">
        <v>44.28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254</v>
      </c>
      <c r="G9" s="4">
        <v>1.88</v>
      </c>
    </row>
    <row r="10" spans="1:14" ht="18.75" x14ac:dyDescent="0.3">
      <c r="A10" s="110"/>
      <c r="B10" s="110"/>
      <c r="C10" s="110"/>
      <c r="D10" s="110"/>
      <c r="E10" s="110"/>
      <c r="F10" s="18" t="s">
        <v>255</v>
      </c>
      <c r="G10" s="4">
        <v>1.6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256</v>
      </c>
      <c r="G11" s="4">
        <v>4.76</v>
      </c>
    </row>
    <row r="12" spans="1:14" ht="18.75" x14ac:dyDescent="0.3">
      <c r="A12" s="110"/>
      <c r="B12" s="110"/>
      <c r="C12" s="110"/>
      <c r="D12" s="110"/>
      <c r="E12" s="110"/>
      <c r="F12" s="18" t="s">
        <v>257</v>
      </c>
      <c r="G12" s="4">
        <v>3.04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1441</v>
      </c>
      <c r="G13" s="4">
        <v>4.5999999999999996</v>
      </c>
    </row>
    <row r="14" spans="1:14" ht="18.75" x14ac:dyDescent="0.3">
      <c r="A14" s="2"/>
      <c r="B14" s="116"/>
      <c r="C14" s="117"/>
      <c r="D14" s="118"/>
      <c r="E14" s="2"/>
      <c r="F14" s="18" t="s">
        <v>258</v>
      </c>
      <c r="G14" s="4">
        <v>9.36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259</v>
      </c>
      <c r="G15" s="4">
        <v>2.84</v>
      </c>
    </row>
    <row r="16" spans="1:14" ht="18.75" x14ac:dyDescent="0.3">
      <c r="A16" s="2"/>
      <c r="B16" s="116"/>
      <c r="C16" s="117"/>
      <c r="D16" s="118"/>
      <c r="E16" s="2"/>
      <c r="F16" s="18" t="s">
        <v>260</v>
      </c>
      <c r="G16" s="4">
        <v>4.04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261</v>
      </c>
      <c r="G17" s="4">
        <v>7.4</v>
      </c>
    </row>
    <row r="18" spans="1:7" ht="18.75" x14ac:dyDescent="0.3">
      <c r="A18" s="2"/>
      <c r="B18" s="116"/>
      <c r="C18" s="117"/>
      <c r="D18" s="118"/>
      <c r="E18" s="2"/>
      <c r="F18" s="18" t="s">
        <v>1442</v>
      </c>
      <c r="G18" s="4">
        <v>10.56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262</v>
      </c>
      <c r="G19" s="4">
        <v>15.72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263</v>
      </c>
      <c r="G20" s="4">
        <v>12.68</v>
      </c>
    </row>
    <row r="21" spans="1:7" ht="18.75" x14ac:dyDescent="0.3">
      <c r="A21" s="2"/>
      <c r="B21" s="102" t="s">
        <v>874</v>
      </c>
      <c r="C21" s="102"/>
      <c r="D21" s="102"/>
      <c r="E21" s="2"/>
      <c r="F21" s="18" t="s">
        <v>264</v>
      </c>
      <c r="G21" s="4">
        <v>9.84</v>
      </c>
    </row>
    <row r="22" spans="1:7" ht="18.75" x14ac:dyDescent="0.3">
      <c r="A22" s="2"/>
      <c r="B22" s="102" t="s">
        <v>28</v>
      </c>
      <c r="C22" s="102"/>
      <c r="D22" s="102"/>
      <c r="E22" s="2"/>
      <c r="F22" s="18" t="s">
        <v>265</v>
      </c>
      <c r="G22" s="4">
        <v>9.32</v>
      </c>
    </row>
    <row r="23" spans="1:7" ht="18.75" x14ac:dyDescent="0.3">
      <c r="A23" s="2"/>
      <c r="B23" s="102" t="s">
        <v>875</v>
      </c>
      <c r="C23" s="102"/>
      <c r="D23" s="102"/>
      <c r="E23" s="2"/>
      <c r="F23" s="18" t="s">
        <v>266</v>
      </c>
      <c r="G23" s="4">
        <v>15.84</v>
      </c>
    </row>
    <row r="24" spans="1:7" ht="18.75" x14ac:dyDescent="0.3">
      <c r="A24" s="2"/>
      <c r="B24" s="102" t="s">
        <v>876</v>
      </c>
      <c r="C24" s="102"/>
      <c r="D24" s="102"/>
      <c r="E24" s="2"/>
      <c r="F24" s="18" t="s">
        <v>267</v>
      </c>
      <c r="G24" s="4">
        <v>32.68</v>
      </c>
    </row>
    <row r="25" spans="1:7" ht="18.75" x14ac:dyDescent="0.3">
      <c r="A25" s="2"/>
      <c r="B25" s="116"/>
      <c r="C25" s="117"/>
      <c r="D25" s="118"/>
      <c r="E25" s="2"/>
      <c r="F25" s="18" t="s">
        <v>1443</v>
      </c>
      <c r="G25" s="4">
        <v>54.2</v>
      </c>
    </row>
    <row r="26" spans="1:7" ht="18.75" x14ac:dyDescent="0.3">
      <c r="A26" s="2"/>
      <c r="B26" s="108" t="s">
        <v>893</v>
      </c>
      <c r="C26" s="108"/>
      <c r="D26" s="108"/>
      <c r="E26" s="2"/>
      <c r="F26" s="18" t="s">
        <v>1444</v>
      </c>
      <c r="G26" s="4">
        <v>63.12</v>
      </c>
    </row>
    <row r="27" spans="1:7" ht="18.75" x14ac:dyDescent="0.3">
      <c r="A27" s="2"/>
      <c r="B27" s="116"/>
      <c r="C27" s="117"/>
      <c r="D27" s="118"/>
      <c r="E27" s="2"/>
      <c r="F27" s="18" t="s">
        <v>270</v>
      </c>
      <c r="G27" s="4">
        <v>2.2799999999999998</v>
      </c>
    </row>
    <row r="28" spans="1:7" ht="18.75" x14ac:dyDescent="0.3">
      <c r="A28" s="2"/>
      <c r="B28" s="108" t="s">
        <v>18</v>
      </c>
      <c r="C28" s="108"/>
      <c r="D28" s="108"/>
      <c r="E28" s="2"/>
      <c r="F28" s="18" t="s">
        <v>271</v>
      </c>
      <c r="G28" s="4">
        <v>2.52</v>
      </c>
    </row>
    <row r="29" spans="1:7" ht="18.75" x14ac:dyDescent="0.3">
      <c r="A29" s="2"/>
      <c r="B29" s="102" t="s">
        <v>1064</v>
      </c>
      <c r="C29" s="102"/>
      <c r="D29" s="102"/>
      <c r="E29" s="2"/>
      <c r="F29" s="18" t="s">
        <v>272</v>
      </c>
      <c r="G29" s="4">
        <v>2.4</v>
      </c>
    </row>
    <row r="30" spans="1:7" ht="18.75" x14ac:dyDescent="0.3">
      <c r="A30" s="2"/>
      <c r="B30" s="108" t="s">
        <v>1065</v>
      </c>
      <c r="C30" s="108"/>
      <c r="D30" s="108"/>
      <c r="E30" s="2"/>
      <c r="F30" s="18" t="s">
        <v>273</v>
      </c>
      <c r="G30" s="4">
        <v>2.52</v>
      </c>
    </row>
    <row r="31" spans="1:7" ht="18.75" x14ac:dyDescent="0.3">
      <c r="A31" s="2"/>
      <c r="B31" s="102" t="s">
        <v>1066</v>
      </c>
      <c r="C31" s="102"/>
      <c r="D31" s="102"/>
      <c r="E31" s="2"/>
      <c r="F31" s="18" t="s">
        <v>274</v>
      </c>
      <c r="G31" s="4">
        <v>2.52</v>
      </c>
    </row>
    <row r="32" spans="1:7" ht="18.75" x14ac:dyDescent="0.3">
      <c r="A32" s="2"/>
      <c r="B32" s="102" t="s">
        <v>1657</v>
      </c>
      <c r="C32" s="102"/>
      <c r="D32" s="102"/>
      <c r="E32" s="2"/>
      <c r="F32" s="18" t="s">
        <v>275</v>
      </c>
      <c r="G32" s="4">
        <v>2.2000000000000002</v>
      </c>
    </row>
    <row r="33" spans="1:7" ht="18.75" x14ac:dyDescent="0.3">
      <c r="A33" s="2"/>
      <c r="B33" s="102" t="s">
        <v>1067</v>
      </c>
      <c r="C33" s="102"/>
      <c r="D33" s="102"/>
      <c r="E33" s="2"/>
      <c r="F33" s="18" t="s">
        <v>276</v>
      </c>
      <c r="G33" s="4">
        <v>2.44</v>
      </c>
    </row>
    <row r="34" spans="1:7" ht="18.75" x14ac:dyDescent="0.3">
      <c r="A34" s="2"/>
      <c r="B34" s="102" t="s">
        <v>19</v>
      </c>
      <c r="C34" s="102"/>
      <c r="D34" s="102"/>
      <c r="E34" s="2"/>
      <c r="F34" s="18" t="s">
        <v>1445</v>
      </c>
      <c r="G34" s="4">
        <v>3.84</v>
      </c>
    </row>
    <row r="35" spans="1:7" ht="18.75" x14ac:dyDescent="0.3">
      <c r="A35" s="2"/>
      <c r="B35" s="102" t="s">
        <v>1068</v>
      </c>
      <c r="C35" s="102"/>
      <c r="D35" s="102"/>
      <c r="E35" s="2"/>
      <c r="F35" s="18" t="s">
        <v>277</v>
      </c>
      <c r="G35" s="4">
        <v>2.72</v>
      </c>
    </row>
    <row r="36" spans="1:7" ht="18.75" x14ac:dyDescent="0.3">
      <c r="A36" s="2"/>
      <c r="B36" s="108" t="s">
        <v>1480</v>
      </c>
      <c r="C36" s="108"/>
      <c r="D36" s="108"/>
      <c r="E36" s="2"/>
      <c r="F36" s="18" t="s">
        <v>1446</v>
      </c>
      <c r="G36" s="4">
        <v>4.96</v>
      </c>
    </row>
    <row r="37" spans="1:7" ht="18.75" x14ac:dyDescent="0.3">
      <c r="A37" s="2"/>
      <c r="B37" s="102" t="s">
        <v>1481</v>
      </c>
      <c r="C37" s="102"/>
      <c r="D37" s="102"/>
      <c r="E37" s="2"/>
      <c r="F37" s="18" t="s">
        <v>1447</v>
      </c>
      <c r="G37" s="4">
        <v>7.12</v>
      </c>
    </row>
    <row r="38" spans="1:7" ht="18.75" x14ac:dyDescent="0.3">
      <c r="A38" s="2"/>
      <c r="B38" s="108" t="s">
        <v>1605</v>
      </c>
      <c r="C38" s="108"/>
      <c r="D38" s="108"/>
      <c r="E38" s="2"/>
      <c r="F38" s="18" t="s">
        <v>278</v>
      </c>
      <c r="G38" s="4">
        <v>7.12</v>
      </c>
    </row>
    <row r="39" spans="1:7" ht="18.75" x14ac:dyDescent="0.3">
      <c r="A39" s="2"/>
      <c r="B39" s="116"/>
      <c r="C39" s="117"/>
      <c r="D39" s="118"/>
      <c r="E39" s="2"/>
      <c r="F39" s="18" t="s">
        <v>1448</v>
      </c>
      <c r="G39" s="4">
        <v>9.8000000000000007</v>
      </c>
    </row>
    <row r="40" spans="1:7" ht="18.75" x14ac:dyDescent="0.3">
      <c r="A40" s="2"/>
      <c r="B40" s="108" t="s">
        <v>1041</v>
      </c>
      <c r="C40" s="108"/>
      <c r="D40" s="108"/>
      <c r="E40" s="2"/>
      <c r="F40" s="18" t="s">
        <v>279</v>
      </c>
      <c r="G40" s="4">
        <v>11.28</v>
      </c>
    </row>
    <row r="41" spans="1:7" ht="18.75" x14ac:dyDescent="0.3">
      <c r="A41" s="2"/>
      <c r="B41" s="102" t="s">
        <v>1042</v>
      </c>
      <c r="C41" s="102"/>
      <c r="D41" s="102"/>
      <c r="E41" s="2"/>
      <c r="F41" s="18" t="s">
        <v>1449</v>
      </c>
      <c r="G41" s="4">
        <v>13.44</v>
      </c>
    </row>
    <row r="42" spans="1:7" ht="18.75" x14ac:dyDescent="0.3">
      <c r="A42" s="2"/>
      <c r="B42" s="102" t="s">
        <v>1090</v>
      </c>
      <c r="C42" s="102"/>
      <c r="D42" s="102"/>
      <c r="E42" s="2"/>
      <c r="F42" s="18" t="s">
        <v>1450</v>
      </c>
      <c r="G42" s="4">
        <v>13.36</v>
      </c>
    </row>
    <row r="43" spans="1:7" ht="18.75" x14ac:dyDescent="0.3">
      <c r="A43" s="2"/>
      <c r="B43" s="102" t="s">
        <v>1055</v>
      </c>
      <c r="C43" s="102"/>
      <c r="D43" s="102"/>
      <c r="E43" s="2"/>
      <c r="F43" s="18" t="s">
        <v>280</v>
      </c>
      <c r="G43" s="4">
        <v>15.24</v>
      </c>
    </row>
    <row r="44" spans="1:7" ht="18.75" x14ac:dyDescent="0.3">
      <c r="A44" s="2"/>
      <c r="B44" s="116"/>
      <c r="C44" s="117"/>
      <c r="D44" s="118"/>
      <c r="E44" s="2"/>
      <c r="F44" s="18" t="s">
        <v>1451</v>
      </c>
      <c r="G44" s="4">
        <v>34.479999999999997</v>
      </c>
    </row>
    <row r="45" spans="1:7" ht="18.75" x14ac:dyDescent="0.3">
      <c r="A45" s="2"/>
      <c r="B45" s="108" t="s">
        <v>29</v>
      </c>
      <c r="C45" s="108"/>
      <c r="D45" s="108"/>
      <c r="E45" s="2"/>
      <c r="F45" s="18" t="s">
        <v>1452</v>
      </c>
      <c r="G45" s="4">
        <v>47.52</v>
      </c>
    </row>
    <row r="46" spans="1:7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18" t="s">
        <v>1453</v>
      </c>
      <c r="G46" s="4">
        <v>129.04</v>
      </c>
    </row>
    <row r="47" spans="1:7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18" t="s">
        <v>1454</v>
      </c>
      <c r="G47" s="4">
        <v>84.84</v>
      </c>
    </row>
    <row r="48" spans="1:7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79:D79"/>
    <mergeCell ref="B80:D80"/>
    <mergeCell ref="B73:D73"/>
    <mergeCell ref="B74:D74"/>
    <mergeCell ref="B75:D75"/>
    <mergeCell ref="B76:D76"/>
    <mergeCell ref="B77:D77"/>
    <mergeCell ref="B78:D78"/>
    <mergeCell ref="B72:D72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A12:E12"/>
    <mergeCell ref="B9:D9"/>
    <mergeCell ref="A10:E10"/>
    <mergeCell ref="B24:D24"/>
    <mergeCell ref="B17:D17"/>
    <mergeCell ref="B18:D18"/>
    <mergeCell ref="B15:D15"/>
    <mergeCell ref="B16:D16"/>
    <mergeCell ref="B19:D19"/>
    <mergeCell ref="B20:D20"/>
    <mergeCell ref="B21:D21"/>
    <mergeCell ref="B22:D22"/>
    <mergeCell ref="B23:D23"/>
    <mergeCell ref="B81:D81"/>
    <mergeCell ref="A1:E4"/>
    <mergeCell ref="F1:G2"/>
    <mergeCell ref="I1:N1"/>
    <mergeCell ref="I2:N2"/>
    <mergeCell ref="F3:G4"/>
    <mergeCell ref="I3:N3"/>
    <mergeCell ref="I4:N4"/>
    <mergeCell ref="B7:D7"/>
    <mergeCell ref="B8:D8"/>
    <mergeCell ref="A5:E5"/>
    <mergeCell ref="I5:N5"/>
    <mergeCell ref="A6:E6"/>
    <mergeCell ref="B13:D13"/>
    <mergeCell ref="B14:D14"/>
    <mergeCell ref="B11:D11"/>
  </mergeCells>
  <hyperlinks>
    <hyperlink ref="B7:D7" location="арматура!R1C1" display="Арматура" xr:uid="{CEE112EF-B702-4350-9103-D40B98A5966A}"/>
    <hyperlink ref="B8:D8" location="'дріт вязальний'!A1" display="Дріт вязальний" xr:uid="{82597882-E2D5-4B5D-BD5A-C850B2DF8C80}"/>
    <hyperlink ref="B9:D9" location="'дріт вр'!A1" display="Дріт ВР" xr:uid="{9B1139E4-AFF3-43CB-AAF3-EE86AD8D6FD0}"/>
    <hyperlink ref="B11:D11" location="двотавр!A1" display="Двотавр" xr:uid="{84E72578-695C-4680-9CFC-BA17146013CA}"/>
    <hyperlink ref="B13:D13" location="квадрат!R1C1" display="Квадрат стальной" xr:uid="{173E19E7-E17B-437D-B1B4-21594905B4E0}"/>
    <hyperlink ref="B15:D15" location="круг!R1C1" display="Круг стальной" xr:uid="{F1A7301E-EB25-4382-8E38-A36479763C9F}"/>
    <hyperlink ref="B19:D19" location="лист!R1C1" display="Листы:" xr:uid="{65C72D15-4323-4C64-8D1B-D8D925870A34}"/>
    <hyperlink ref="B20:D20" location="лист!A1" display="Лист сталевий" xr:uid="{85CEEDBF-9DC0-40F7-9232-1A5C0B68468B}"/>
    <hyperlink ref="B21:D21" location="'лист рифлений'!A1" display="Лист рифлений" xr:uid="{9B0B0628-6FD0-484A-B4EB-CF49332F27A1}"/>
    <hyperlink ref="B22:D22" location="'лист пвл'!R1C1" display="Лист ПВЛ" xr:uid="{BEC7C093-75CA-4B29-8F7B-F29F20A3C64B}"/>
    <hyperlink ref="B23:D23" location="'лист оцинкований'!A1" display="Лист оцинкований" xr:uid="{784971C4-BDD7-4DC9-89CC-35818B806C74}"/>
    <hyperlink ref="B24:D24" location="'лист нержавіючий'!A1" display="Лист нержавіючий" xr:uid="{B67A90E5-218D-4946-B5C1-F41C89BBB9E2}"/>
    <hyperlink ref="B28:D28" location="профнастил!R1C1" display="Профнастил" xr:uid="{84C15D9B-B5C9-4E12-B201-FBBA7D9D2E31}"/>
    <hyperlink ref="B29:D29" location="'преміум профнастил'!A1" display="Преміум профнастил" xr:uid="{5498356C-4C5E-4A84-9AC5-330A36E91590}"/>
    <hyperlink ref="B30:D30" location="металочерепиця!A1" display="Металочерепиця" xr:uid="{010D8F7B-0518-470F-ABFE-4FB76070890F}"/>
    <hyperlink ref="B31:D31" location="'преміум металочерепиця'!A1" display="Преміум металочерепиця" xr:uid="{884CC81D-A121-490C-96B6-0008B5717B9C}"/>
    <hyperlink ref="B32:D32" location="метизы!R1C1" display="Метизы" xr:uid="{A58AACB9-9E96-4720-B909-C2FF8C41FBB6}"/>
    <hyperlink ref="B33:D33" location="'водостічна система'!A1" display="'водостічна система'!A1" xr:uid="{B454B2C6-C5D1-4D16-8A6F-6B4ACF41FB73}"/>
    <hyperlink ref="B34:D34" location="планки!R1C1" display="Планки" xr:uid="{1E35298D-2299-4425-B117-B90F9BFAF1E0}"/>
    <hyperlink ref="B35:D35" location="'утеплювач, ізоляція'!A1" display="Утеплювач, ізоляція" xr:uid="{69F5E82D-7DEB-4963-A818-F90592BE2DEA}"/>
    <hyperlink ref="B38:D38" location="'фальцева покрівля'!A1" display="Фальцева покровля" xr:uid="{07BBF749-D536-47E3-94B6-1A48EB6C19C0}"/>
    <hyperlink ref="B40:D40" location="'сетка сварная в картах'!R1C1" display="Сетка:" xr:uid="{386DF36A-6409-49FF-99A8-BF1DA129BF5E}"/>
    <hyperlink ref="B41:D41" location="'сітка зварна в картах'!A1" display="Сітка зварна в картах" xr:uid="{8561FA79-208B-4465-AAE4-746CE6239D32}"/>
    <hyperlink ref="B42:D42" location="'сітка зварна в рулоні'!A1" display="Сітка зварна в рулоні" xr:uid="{50893EDA-A218-49DB-B7D8-38A830FAFC01}"/>
    <hyperlink ref="B43:D43" location="'сітка рабиця'!A1" display="Сітка Рабиця" xr:uid="{6F39FCFE-6E6D-44BF-9CE8-AB1355E628DD}"/>
    <hyperlink ref="B45:D45" location="'труба профильная'!R1C1" display="Труба:" xr:uid="{AA989413-0944-4D76-93C3-5A4A606C409A}"/>
    <hyperlink ref="B46:D46" location="'труба профільна'!A1" display="Труба профільна" xr:uid="{34908219-6D9E-4A32-9F6C-71DEA97451F8}"/>
    <hyperlink ref="B47:D47" location="'труба ел.зв.'!A1" display="Труба електрозварна" xr:uid="{7B2A7292-C016-4B27-8103-ADD91A97168A}"/>
    <hyperlink ref="B48:D48" location="'труба вгп'!R1C1" display="Трубв ВГП ДУ" xr:uid="{BBE27D92-2E95-40D5-974D-ABB5D17A44F6}"/>
    <hyperlink ref="B50:D50" location="'труба оцинкована'!A1" display="Труба оцинкована" xr:uid="{E1FA9415-1153-4DB6-9766-D2ACFEF69414}"/>
    <hyperlink ref="B51:D51" location="'труба нержавіюча'!A1" display="Труба нержавіюча" xr:uid="{D05DB0CC-117A-4358-B16A-4E48B80273A0}"/>
    <hyperlink ref="B57:D57" location="шпилька.гайка.шайба!R1C1" display="Комплектующие" xr:uid="{A794275C-5E80-4527-BA87-997DBCA4B992}"/>
    <hyperlink ref="B60:D60" location="цвяхи!A1" display="Цвяхи" xr:uid="{24F523FF-8A60-43E8-BA99-336B707851A3}"/>
    <hyperlink ref="B61:D61" location="'гіпсокартон та профіль'!A1" display="Гіпсокартон та профіль" xr:uid="{1E43A248-78FE-4221-AF8F-F6673FD9A939}"/>
    <hyperlink ref="B62:D62" location="диск!R1C1" display="Диск" xr:uid="{127B4672-4BA9-442D-B753-C98435FB9091}"/>
    <hyperlink ref="B65:D65" location="лакофарбові!A1" display="Лакофарбові" xr:uid="{0E04335F-55FD-4FE4-AAD9-4F320106DED6}"/>
    <hyperlink ref="B66:D66" location="лопата!R1C1" display="Лопата" xr:uid="{69F38985-9293-460E-AEA7-4077F6ADF9D5}"/>
    <hyperlink ref="B67:D67" location="згони!A1" display="Згони" xr:uid="{254CE510-D6A0-4965-B079-4770159094CC}"/>
    <hyperlink ref="B68:D68" location="трійники!A1" display="Трійники" xr:uid="{47DED265-9940-4091-B62A-BA41926BE232}"/>
    <hyperlink ref="B69:D69" location="різьба!A1" display="Різьба" xr:uid="{39E8D3B1-7FCB-40DC-BF9E-51798BDBE360}"/>
    <hyperlink ref="B70:D70" location="муфта!R1C1" display="Муфта" xr:uid="{02B47BAC-1D13-4D8C-94D4-DFC12766D22D}"/>
    <hyperlink ref="B71:D71" location="контргайка!R1C1" display="Контргайка" xr:uid="{0B282458-78EF-49A7-862A-5D0D6C6CABC4}"/>
    <hyperlink ref="B72:D72" location="фланець!A1" display="Фланець" xr:uid="{C5911EB1-D847-4256-9612-C6B2889A1F5C}"/>
    <hyperlink ref="B73:D73" location="цемент!R1C1" display="Цемент" xr:uid="{AA85573F-9CFA-443A-A3B2-46B8747B815B}"/>
    <hyperlink ref="B76:D76" location="'щітка по металу'!A1" display="Щітка по металу" xr:uid="{A747FC5F-1051-45A3-909B-35299977130B}"/>
    <hyperlink ref="B78:D78" location="доставка!R1C1" display="Услуги" xr:uid="{2C72CE2B-C1FE-45C0-B560-69DE6ED20D4B}"/>
    <hyperlink ref="B79:D79" location="доставка!R1C1" display="Доставка" xr:uid="{FD78CC33-071C-4EAE-90F1-69C243AD4B88}"/>
    <hyperlink ref="B80:D80" location="гільйотина!A1" display="Гільйотина  " xr:uid="{C3CBCD27-CC6A-4F9E-8A5B-E99FF5843F82}"/>
    <hyperlink ref="B81:D81" location="плазма!R1C1" display="Плазма" xr:uid="{21C03E85-003C-464C-BD36-07A26FBA58E0}"/>
    <hyperlink ref="B53:D53" location="швеллер!R1C1" display="Швеллер" xr:uid="{1E47DB0B-5392-4194-AEE7-25F5260A2DA7}"/>
    <hyperlink ref="B54:D54" location="'швелер катаний'!A1" display="Швелер катаний" xr:uid="{06469BE8-7D4B-4B5B-B0FB-4EAD008E08EC}"/>
    <hyperlink ref="B55:D55" location="'швелер гнутий'!A1" display="Швелер гнутий" xr:uid="{90CB2A83-F1E0-4E08-B5B8-2605BBC23011}"/>
    <hyperlink ref="B49:D49" location="'труба безшовна'!A1" display="Турба безшовна" xr:uid="{53B56FF7-7CDF-4196-84CE-17A21C77CC71}"/>
    <hyperlink ref="B59:D59" location="гайка!R1C1" display="Гайка" xr:uid="{4457E5DB-BF58-4643-9250-9F35B648FC35}"/>
    <hyperlink ref="B74:D74" location="шайба!R1C1" display="Шайба" xr:uid="{BB1A9CA3-41A1-4B6C-94A1-D52C6EFB2B9B}"/>
    <hyperlink ref="B75:D75" location="шпилька!R1C1" display="Шпилька" xr:uid="{202B3A84-ED7E-46B3-9A5A-27319157FE04}"/>
    <hyperlink ref="B26:D26" location="смуга!A1" display="Смуга" xr:uid="{FD15A499-520E-457F-9F7A-2FEEC7A40FA8}"/>
    <hyperlink ref="B64:D64" location="заглушка!A1" display="Заглушка" xr:uid="{2E6129AA-8DA2-446C-B69A-4FD0FA66BE65}"/>
    <hyperlink ref="B17:D17" location="кутник!A1" display="Кутник" xr:uid="{58DE2A75-CF11-40CD-AFE1-483686EDD57C}"/>
    <hyperlink ref="B58:D58" location="відводи!A1" display="Відводи" xr:uid="{F8A2296E-618E-4134-ACB7-A54D967CB416}"/>
    <hyperlink ref="B63:D63" location="електроди!A1" display="Електроди" xr:uid="{5EE4A5D2-BD1E-46DD-9840-31541C195CA0}"/>
    <hyperlink ref="B36:D36" location="штакетник!A1" display="Штакетник" xr:uid="{AC907FE8-0688-4FFA-803C-0ED31465BA6D}"/>
    <hyperlink ref="B37:D37" location="'штакетник преміум '!A1" display="Штакетник преміум" xr:uid="{8A4C61F0-8477-4544-A45A-9AD7B09E7726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85546875" customWidth="1"/>
    <col min="7" max="7" width="27.425781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1070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1231</v>
      </c>
      <c r="G6" s="43">
        <v>114.23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1232</v>
      </c>
      <c r="G7" s="43">
        <v>105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1233</v>
      </c>
      <c r="G8" s="43">
        <v>309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1234</v>
      </c>
      <c r="G9" s="43">
        <v>314.77999999999997</v>
      </c>
    </row>
    <row r="10" spans="1:14" ht="18.75" x14ac:dyDescent="0.3">
      <c r="A10" s="110"/>
      <c r="B10" s="110"/>
      <c r="C10" s="110"/>
      <c r="D10" s="110"/>
      <c r="E10" s="110"/>
      <c r="F10" s="18" t="s">
        <v>1235</v>
      </c>
      <c r="G10" s="43">
        <v>90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1236</v>
      </c>
      <c r="G11" s="43">
        <v>92.91</v>
      </c>
    </row>
    <row r="12" spans="1:14" ht="18.75" x14ac:dyDescent="0.3">
      <c r="A12" s="110"/>
      <c r="B12" s="110"/>
      <c r="C12" s="110"/>
      <c r="D12" s="110"/>
      <c r="E12" s="110"/>
      <c r="F12" s="18" t="s">
        <v>1264</v>
      </c>
      <c r="G12" s="43">
        <v>116.1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1265</v>
      </c>
      <c r="G13" s="43">
        <v>251.25</v>
      </c>
    </row>
    <row r="14" spans="1:14" ht="18.75" x14ac:dyDescent="0.3">
      <c r="A14" s="2"/>
      <c r="B14" s="116"/>
      <c r="C14" s="117"/>
      <c r="D14" s="118"/>
      <c r="E14" s="2"/>
      <c r="F14" s="18" t="s">
        <v>1266</v>
      </c>
      <c r="G14" s="43">
        <v>306.92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1237</v>
      </c>
      <c r="G15" s="43">
        <v>252.38</v>
      </c>
    </row>
    <row r="16" spans="1:14" ht="18.75" x14ac:dyDescent="0.3">
      <c r="A16" s="2"/>
      <c r="B16" s="116"/>
      <c r="C16" s="117"/>
      <c r="D16" s="118"/>
      <c r="E16" s="2"/>
      <c r="F16" s="18" t="s">
        <v>1267</v>
      </c>
      <c r="G16" s="43">
        <v>362.25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1268</v>
      </c>
      <c r="G17" s="43">
        <v>111.57</v>
      </c>
    </row>
    <row r="18" spans="1:7" ht="18.75" x14ac:dyDescent="0.3">
      <c r="A18" s="2"/>
      <c r="B18" s="116"/>
      <c r="C18" s="117"/>
      <c r="D18" s="118"/>
      <c r="E18" s="2"/>
      <c r="F18" s="18" t="s">
        <v>1269</v>
      </c>
      <c r="G18" s="43">
        <v>361.76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1238</v>
      </c>
      <c r="G19" s="43">
        <v>149.47999999999999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1239</v>
      </c>
      <c r="G20" s="43">
        <v>434.1</v>
      </c>
    </row>
    <row r="21" spans="1:7" ht="18.75" x14ac:dyDescent="0.3">
      <c r="A21" s="2"/>
      <c r="B21" s="102" t="s">
        <v>874</v>
      </c>
      <c r="C21" s="102"/>
      <c r="D21" s="102"/>
      <c r="E21" s="2"/>
      <c r="F21" s="18" t="s">
        <v>1240</v>
      </c>
      <c r="G21" s="43">
        <v>154.35</v>
      </c>
    </row>
    <row r="22" spans="1:7" ht="18.75" x14ac:dyDescent="0.3">
      <c r="A22" s="2"/>
      <c r="B22" s="102" t="s">
        <v>28</v>
      </c>
      <c r="C22" s="102"/>
      <c r="D22" s="102"/>
      <c r="E22" s="2"/>
      <c r="F22" s="18" t="s">
        <v>1241</v>
      </c>
      <c r="G22" s="43">
        <v>458.1</v>
      </c>
    </row>
    <row r="23" spans="1:7" ht="18.75" x14ac:dyDescent="0.3">
      <c r="A23" s="2"/>
      <c r="B23" s="102" t="s">
        <v>875</v>
      </c>
      <c r="C23" s="102"/>
      <c r="D23" s="102"/>
      <c r="E23" s="2"/>
      <c r="F23" s="18" t="s">
        <v>1242</v>
      </c>
      <c r="G23" s="43">
        <v>136.13</v>
      </c>
    </row>
    <row r="24" spans="1:7" ht="18.75" x14ac:dyDescent="0.3">
      <c r="A24" s="2"/>
      <c r="B24" s="102" t="s">
        <v>876</v>
      </c>
      <c r="C24" s="102"/>
      <c r="D24" s="102"/>
      <c r="E24" s="2"/>
      <c r="F24" s="18" t="s">
        <v>1243</v>
      </c>
      <c r="G24" s="43">
        <v>404.64</v>
      </c>
    </row>
    <row r="25" spans="1:7" ht="18.75" x14ac:dyDescent="0.3">
      <c r="A25" s="2"/>
      <c r="B25" s="116"/>
      <c r="C25" s="117"/>
      <c r="D25" s="118"/>
      <c r="E25" s="2"/>
      <c r="F25" s="18" t="s">
        <v>1244</v>
      </c>
      <c r="G25" s="43">
        <v>137.31</v>
      </c>
    </row>
    <row r="26" spans="1:7" ht="18.75" x14ac:dyDescent="0.3">
      <c r="A26" s="2"/>
      <c r="B26" s="108" t="s">
        <v>893</v>
      </c>
      <c r="C26" s="108"/>
      <c r="D26" s="108"/>
      <c r="E26" s="2"/>
      <c r="F26" s="18" t="s">
        <v>1245</v>
      </c>
      <c r="G26" s="43">
        <v>420</v>
      </c>
    </row>
    <row r="27" spans="1:7" ht="18.75" x14ac:dyDescent="0.3">
      <c r="A27" s="2"/>
      <c r="B27" s="116"/>
      <c r="C27" s="117"/>
      <c r="D27" s="118"/>
      <c r="E27" s="2"/>
      <c r="F27" s="18" t="s">
        <v>1246</v>
      </c>
      <c r="G27" s="43">
        <v>162.83000000000001</v>
      </c>
    </row>
    <row r="28" spans="1:7" ht="18.75" x14ac:dyDescent="0.3">
      <c r="A28" s="2"/>
      <c r="B28" s="108" t="s">
        <v>18</v>
      </c>
      <c r="C28" s="108"/>
      <c r="D28" s="108"/>
      <c r="E28" s="2"/>
      <c r="F28" s="18" t="s">
        <v>1247</v>
      </c>
      <c r="G28" s="43">
        <v>479.97</v>
      </c>
    </row>
    <row r="29" spans="1:7" ht="18.75" x14ac:dyDescent="0.3">
      <c r="A29" s="2"/>
      <c r="B29" s="102" t="s">
        <v>1064</v>
      </c>
      <c r="C29" s="102"/>
      <c r="D29" s="102"/>
      <c r="E29" s="2"/>
      <c r="F29" s="18" t="s">
        <v>1248</v>
      </c>
      <c r="G29" s="43">
        <v>127.59</v>
      </c>
    </row>
    <row r="30" spans="1:7" ht="18.75" x14ac:dyDescent="0.3">
      <c r="A30" s="2"/>
      <c r="B30" s="108" t="s">
        <v>1065</v>
      </c>
      <c r="C30" s="108"/>
      <c r="D30" s="108"/>
      <c r="E30" s="2"/>
      <c r="F30" s="18" t="s">
        <v>1249</v>
      </c>
      <c r="G30" s="43">
        <v>377.93</v>
      </c>
    </row>
    <row r="31" spans="1:7" ht="18.75" x14ac:dyDescent="0.3">
      <c r="A31" s="2"/>
      <c r="B31" s="102" t="s">
        <v>1066</v>
      </c>
      <c r="C31" s="102"/>
      <c r="D31" s="102"/>
      <c r="E31" s="2"/>
      <c r="F31" s="18" t="s">
        <v>1455</v>
      </c>
      <c r="G31" s="43">
        <v>355.95</v>
      </c>
    </row>
    <row r="32" spans="1:7" ht="18.75" x14ac:dyDescent="0.3">
      <c r="A32" s="2"/>
      <c r="B32" s="102" t="s">
        <v>1657</v>
      </c>
      <c r="C32" s="102"/>
      <c r="D32" s="102"/>
      <c r="E32" s="2"/>
      <c r="F32" s="18" t="s">
        <v>1250</v>
      </c>
      <c r="G32" s="43">
        <v>187.5</v>
      </c>
    </row>
    <row r="33" spans="1:7" ht="18.75" x14ac:dyDescent="0.3">
      <c r="A33" s="2"/>
      <c r="B33" s="102" t="s">
        <v>1067</v>
      </c>
      <c r="C33" s="102"/>
      <c r="D33" s="102"/>
      <c r="E33" s="2"/>
      <c r="F33" s="18" t="s">
        <v>1586</v>
      </c>
      <c r="G33" s="43">
        <v>24</v>
      </c>
    </row>
    <row r="34" spans="1:7" ht="18.75" x14ac:dyDescent="0.3">
      <c r="A34" s="2"/>
      <c r="B34" s="102" t="s">
        <v>19</v>
      </c>
      <c r="C34" s="102"/>
      <c r="D34" s="102"/>
      <c r="E34" s="2"/>
      <c r="F34" s="18" t="s">
        <v>1587</v>
      </c>
      <c r="G34" s="43">
        <v>20.399999999999999</v>
      </c>
    </row>
    <row r="35" spans="1:7" ht="18.75" x14ac:dyDescent="0.3">
      <c r="A35" s="2"/>
      <c r="B35" s="102" t="s">
        <v>1068</v>
      </c>
      <c r="C35" s="102"/>
      <c r="D35" s="102"/>
      <c r="E35" s="2"/>
      <c r="F35" s="18" t="s">
        <v>1588</v>
      </c>
      <c r="G35" s="43">
        <v>38.4</v>
      </c>
    </row>
    <row r="36" spans="1:7" ht="18.75" x14ac:dyDescent="0.3">
      <c r="A36" s="2"/>
      <c r="B36" s="108" t="s">
        <v>1480</v>
      </c>
      <c r="C36" s="108"/>
      <c r="D36" s="108"/>
      <c r="E36" s="2"/>
      <c r="F36" s="18" t="s">
        <v>1589</v>
      </c>
      <c r="G36" s="43">
        <v>31.2</v>
      </c>
    </row>
    <row r="37" spans="1:7" ht="18.75" x14ac:dyDescent="0.3">
      <c r="A37" s="2"/>
      <c r="B37" s="102" t="s">
        <v>1481</v>
      </c>
      <c r="C37" s="102"/>
      <c r="D37" s="102"/>
      <c r="E37" s="2"/>
      <c r="F37" s="18" t="s">
        <v>1057</v>
      </c>
      <c r="G37" s="43">
        <v>19.28</v>
      </c>
    </row>
    <row r="38" spans="1:7" ht="18.75" x14ac:dyDescent="0.3">
      <c r="A38" s="2"/>
      <c r="B38" s="108" t="s">
        <v>1605</v>
      </c>
      <c r="C38" s="108"/>
      <c r="D38" s="108"/>
      <c r="E38" s="2"/>
      <c r="F38" s="18" t="s">
        <v>1058</v>
      </c>
      <c r="G38" s="43">
        <v>37.799999999999997</v>
      </c>
    </row>
    <row r="39" spans="1:7" ht="18.75" x14ac:dyDescent="0.3">
      <c r="A39" s="2"/>
      <c r="B39" s="116"/>
      <c r="C39" s="117"/>
      <c r="D39" s="118"/>
      <c r="E39" s="2"/>
      <c r="F39" s="18" t="s">
        <v>1059</v>
      </c>
      <c r="G39" s="43">
        <v>45.9</v>
      </c>
    </row>
    <row r="40" spans="1:7" ht="18.75" x14ac:dyDescent="0.3">
      <c r="A40" s="2"/>
      <c r="B40" s="108" t="s">
        <v>1041</v>
      </c>
      <c r="C40" s="108"/>
      <c r="D40" s="108"/>
      <c r="E40" s="2"/>
      <c r="F40" s="18" t="s">
        <v>1060</v>
      </c>
      <c r="G40" s="43">
        <v>45.9</v>
      </c>
    </row>
    <row r="41" spans="1:7" ht="18.75" x14ac:dyDescent="0.3">
      <c r="A41" s="2"/>
      <c r="B41" s="102" t="s">
        <v>1042</v>
      </c>
      <c r="C41" s="102"/>
      <c r="D41" s="102"/>
      <c r="E41" s="2"/>
      <c r="F41" s="18" t="s">
        <v>1061</v>
      </c>
      <c r="G41" s="43">
        <v>27.05</v>
      </c>
    </row>
    <row r="42" spans="1:7" ht="18.75" x14ac:dyDescent="0.3">
      <c r="A42" s="2"/>
      <c r="B42" s="102" t="s">
        <v>1090</v>
      </c>
      <c r="C42" s="102"/>
      <c r="D42" s="102"/>
      <c r="E42" s="2"/>
      <c r="F42" s="18" t="s">
        <v>1062</v>
      </c>
      <c r="G42" s="43">
        <v>60.84</v>
      </c>
    </row>
    <row r="43" spans="1:7" ht="18.75" x14ac:dyDescent="0.3">
      <c r="A43" s="2"/>
      <c r="B43" s="102" t="s">
        <v>1055</v>
      </c>
      <c r="C43" s="102"/>
      <c r="D43" s="102"/>
      <c r="E43" s="2"/>
      <c r="F43" s="18" t="s">
        <v>1251</v>
      </c>
      <c r="G43" s="43">
        <v>60.84</v>
      </c>
    </row>
    <row r="44" spans="1:7" ht="18.75" x14ac:dyDescent="0.3">
      <c r="A44" s="2"/>
      <c r="B44" s="116"/>
      <c r="C44" s="117"/>
      <c r="D44" s="118"/>
      <c r="E44" s="2"/>
      <c r="F44" s="18" t="s">
        <v>1063</v>
      </c>
      <c r="G44" s="43">
        <v>33.75</v>
      </c>
    </row>
    <row r="45" spans="1:7" ht="18.75" x14ac:dyDescent="0.3">
      <c r="A45" s="2"/>
      <c r="B45" s="108" t="s">
        <v>29</v>
      </c>
      <c r="C45" s="108"/>
      <c r="D45" s="108"/>
      <c r="E45" s="2"/>
      <c r="F45" s="18" t="s">
        <v>1252</v>
      </c>
      <c r="G45" s="43">
        <v>65.52</v>
      </c>
    </row>
    <row r="46" spans="1:7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18" t="s">
        <v>1253</v>
      </c>
      <c r="G46" s="43">
        <v>112.16</v>
      </c>
    </row>
    <row r="47" spans="1:7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18" t="s">
        <v>1254</v>
      </c>
      <c r="G47" s="43">
        <v>31.88</v>
      </c>
    </row>
    <row r="48" spans="1:7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18" t="s">
        <v>1255</v>
      </c>
      <c r="G48" s="43">
        <v>54.98</v>
      </c>
    </row>
    <row r="49" spans="1:7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18" t="s">
        <v>1256</v>
      </c>
      <c r="G49" s="43">
        <v>306.38</v>
      </c>
    </row>
    <row r="50" spans="1:7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18" t="s">
        <v>1257</v>
      </c>
      <c r="G50" s="43">
        <v>72.3</v>
      </c>
    </row>
    <row r="51" spans="1:7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18" t="s">
        <v>1258</v>
      </c>
      <c r="G51" s="43">
        <v>120</v>
      </c>
    </row>
    <row r="52" spans="1:7" ht="18.75" x14ac:dyDescent="0.3">
      <c r="A52" s="2"/>
      <c r="B52" s="116"/>
      <c r="C52" s="117"/>
      <c r="D52" s="118"/>
      <c r="E52" s="2"/>
      <c r="F52" s="18" t="s">
        <v>1259</v>
      </c>
      <c r="G52" s="43">
        <v>510</v>
      </c>
    </row>
    <row r="53" spans="1:7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18" t="s">
        <v>1260</v>
      </c>
      <c r="G53" s="43">
        <v>34.08</v>
      </c>
    </row>
    <row r="54" spans="1:7" ht="18.75" x14ac:dyDescent="0.3">
      <c r="A54" s="2"/>
      <c r="B54" s="102" t="s">
        <v>1028</v>
      </c>
      <c r="C54" s="102"/>
      <c r="D54" s="102"/>
      <c r="E54" s="2"/>
      <c r="F54" s="18" t="s">
        <v>1261</v>
      </c>
      <c r="G54" s="43">
        <v>60.23</v>
      </c>
    </row>
    <row r="55" spans="1:7" ht="18.75" x14ac:dyDescent="0.3">
      <c r="A55" s="2"/>
      <c r="B55" s="102" t="s">
        <v>986</v>
      </c>
      <c r="C55" s="102"/>
      <c r="D55" s="102"/>
      <c r="E55" s="2"/>
      <c r="F55" s="18" t="s">
        <v>1262</v>
      </c>
      <c r="G55" s="43">
        <v>56.61</v>
      </c>
    </row>
    <row r="56" spans="1:7" ht="18.75" x14ac:dyDescent="0.3">
      <c r="A56" s="2"/>
      <c r="B56" s="116"/>
      <c r="C56" s="117"/>
      <c r="D56" s="118"/>
      <c r="E56" s="2"/>
      <c r="F56" s="18" t="s">
        <v>1263</v>
      </c>
      <c r="G56" s="43">
        <v>341.15</v>
      </c>
    </row>
    <row r="57" spans="1:7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7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7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7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7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7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7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7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78:D78"/>
    <mergeCell ref="B79:D79"/>
    <mergeCell ref="F1:G2"/>
    <mergeCell ref="B15:D15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I5:N5"/>
    <mergeCell ref="I1:N1"/>
    <mergeCell ref="I2:N2"/>
    <mergeCell ref="F3:G4"/>
    <mergeCell ref="I3:N3"/>
    <mergeCell ref="I4:N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  <mergeCell ref="B76:D76"/>
    <mergeCell ref="B77:D77"/>
  </mergeCells>
  <hyperlinks>
    <hyperlink ref="B7:D7" location="арматура!R1C1" display="Арматура" xr:uid="{59FE53E5-2B37-4CC6-8A05-FE9794D123F3}"/>
    <hyperlink ref="B8:D8" location="'дріт вязальний'!A1" display="Дріт вязальний" xr:uid="{DEBB1208-32C7-4FD3-BF70-9393C657E1C5}"/>
    <hyperlink ref="B9:D9" location="'дріт вр'!A1" display="Дріт ВР" xr:uid="{FD5FC81A-09DC-4708-ABE7-006158FF2086}"/>
    <hyperlink ref="B11:D11" location="двотавр!A1" display="Двотавр" xr:uid="{5F08A6C7-0E36-4318-B6EE-2480EAF0A87B}"/>
    <hyperlink ref="B13:D13" location="квадрат!R1C1" display="Квадрат стальной" xr:uid="{6256A4F7-65D1-41E3-97AA-3103738DF636}"/>
    <hyperlink ref="B15:D15" location="круг!R1C1" display="Круг стальной" xr:uid="{17EA190D-8B92-4CB6-8238-6C8CAA9D3EB4}"/>
    <hyperlink ref="B19:D19" location="лист!R1C1" display="Листы:" xr:uid="{82C866D7-29FE-4966-A07A-17FB808ADCF2}"/>
    <hyperlink ref="B20:D20" location="лист!A1" display="Лист сталевий" xr:uid="{2821159E-8516-48A0-86DF-9EC161464FCC}"/>
    <hyperlink ref="B21:D21" location="'лист рифлений'!A1" display="Лист рифлений" xr:uid="{927443B1-6D15-468B-A716-BBE670D17437}"/>
    <hyperlink ref="B22:D22" location="'лист пвл'!R1C1" display="Лист ПВЛ" xr:uid="{E0DBA6D4-4180-445A-949F-5C44BE1F5561}"/>
    <hyperlink ref="B23:D23" location="'лист оцинкований'!A1" display="Лист оцинкований" xr:uid="{4D31928C-F5A0-443C-A242-3348A548406D}"/>
    <hyperlink ref="B24:D24" location="'лист нержавіючий'!A1" display="Лист нержавіючий" xr:uid="{CFC1064B-4A5F-402C-A06D-1BF47433F2F4}"/>
    <hyperlink ref="B28:D28" location="профнастил!R1C1" display="Профнастил" xr:uid="{33199452-FF21-483B-B02A-DE4D00BE0E1C}"/>
    <hyperlink ref="B29:D29" location="'преміум профнастил'!A1" display="Преміум профнастил" xr:uid="{6BB32C7D-EF19-43E2-93FB-F76D9C420C46}"/>
    <hyperlink ref="B30:D30" location="металочерепиця!A1" display="Металочерепиця" xr:uid="{49C6A888-A42A-484D-ADA2-610954C211B1}"/>
    <hyperlink ref="B31:D31" location="'преміум металочерепиця'!A1" display="Преміум металочерепиця" xr:uid="{F1881407-37A5-47B8-8401-C979E627B46F}"/>
    <hyperlink ref="B32:D32" location="метизы!R1C1" display="Метизы" xr:uid="{6539946A-FE63-4533-A924-29A4328DE46D}"/>
    <hyperlink ref="B33:D33" location="'водостічна система'!A1" display="'водостічна система'!A1" xr:uid="{DC2454F6-1148-4C54-858F-BBB4DF1A6F53}"/>
    <hyperlink ref="B34:D34" location="планки!R1C1" display="Планки" xr:uid="{184937E3-2BA6-4806-B6C1-93BE232553E8}"/>
    <hyperlink ref="B35:D35" location="'утеплювач, ізоляція'!A1" display="Утеплювач, ізоляція" xr:uid="{5EDB27B2-46CB-40C1-A4FC-F796D6BF581A}"/>
    <hyperlink ref="B38:D38" location="'фальцева покрівля'!A1" display="Фальцева покровля" xr:uid="{E2B68E73-003B-4425-9DA4-0FDDCBD5042A}"/>
    <hyperlink ref="B40:D40" location="'сетка сварная в картах'!R1C1" display="Сетка:" xr:uid="{E93DB872-3133-4A02-8999-EC61CD570788}"/>
    <hyperlink ref="B41:D41" location="'сітка зварна в картах'!A1" display="Сітка зварна в картах" xr:uid="{A646EA8D-2540-4D7B-A061-E441B21D7A63}"/>
    <hyperlink ref="B42:D42" location="'сітка зварна в рулоні'!A1" display="Сітка зварна в рулоні" xr:uid="{ED2A98C7-D32B-4B53-9A85-B6556F21DE1D}"/>
    <hyperlink ref="B43:D43" location="'сітка рабиця'!A1" display="Сітка Рабиця" xr:uid="{C639C102-5081-4783-A4E5-8791963650DC}"/>
    <hyperlink ref="B45:D45" location="'труба профильная'!R1C1" display="Труба:" xr:uid="{187934B2-2A97-468F-B47B-D861F130D5B9}"/>
    <hyperlink ref="B46:D46" location="'труба профільна'!A1" display="Труба профільна" xr:uid="{4F920719-95C9-4E3D-86A6-655541C0FC8E}"/>
    <hyperlink ref="B47:D47" location="'труба ел.зв.'!A1" display="Труба електрозварна" xr:uid="{23C9377E-34FE-4FAF-9C34-C9D999D3C6DB}"/>
    <hyperlink ref="B48:D48" location="'труба вгп'!R1C1" display="Трубв ВГП ДУ" xr:uid="{7A2AC4AE-CEE1-4E86-B6C4-85C1E3D99A2D}"/>
    <hyperlink ref="B50:D50" location="'труба оцинкована'!A1" display="Труба оцинкована" xr:uid="{63527364-600B-482C-924A-8996A0E0212D}"/>
    <hyperlink ref="B51:D51" location="'труба нержавіюча'!A1" display="Труба нержавіюча" xr:uid="{15619DD5-9879-405F-9459-A5EE4671757B}"/>
    <hyperlink ref="B57:D57" location="шпилька.гайка.шайба!R1C1" display="Комплектующие" xr:uid="{AA3F3E12-AAF9-4D02-9941-5F9E66DDB020}"/>
    <hyperlink ref="B60:D60" location="цвяхи!A1" display="Цвяхи" xr:uid="{352B0B4E-1F24-437D-B58C-89A8205D04A8}"/>
    <hyperlink ref="B61:D61" location="'гіпсокартон та профіль'!A1" display="Гіпсокартон та профіль" xr:uid="{A6A8D623-0D79-4B1F-9C77-2A7F8CDB8950}"/>
    <hyperlink ref="B62:D62" location="диск!R1C1" display="Диск" xr:uid="{E561091D-5457-41E7-BF7D-8594DD58BD01}"/>
    <hyperlink ref="B65:D65" location="лакофарбові!A1" display="Лакофарбові" xr:uid="{BFC2E644-D80D-4D5E-9A41-6E59E3455279}"/>
    <hyperlink ref="B66:D66" location="лопата!R1C1" display="Лопата" xr:uid="{5C92026E-0424-4FBF-8578-DD77724EC86D}"/>
    <hyperlink ref="B67:D67" location="згони!A1" display="Згони" xr:uid="{36947E71-D7F2-472F-90E9-3BA541C06010}"/>
    <hyperlink ref="B68:D68" location="трійники!A1" display="Трійники" xr:uid="{2F1C54FA-E18E-40B0-A088-8EA69100677D}"/>
    <hyperlink ref="B69:D69" location="різьба!A1" display="Різьба" xr:uid="{01ED8DEE-7368-4551-8F97-B81D76557959}"/>
    <hyperlink ref="B70:D70" location="муфта!R1C1" display="Муфта" xr:uid="{6D41381B-8E6B-4F4D-8A32-CB5B7FB91FA5}"/>
    <hyperlink ref="B71:D71" location="контргайка!R1C1" display="Контргайка" xr:uid="{12FA1990-532F-43AA-9D3D-AD87072730C2}"/>
    <hyperlink ref="B72:D72" location="фланець!A1" display="Фланець" xr:uid="{2AC98698-A22F-4304-A714-81891B06FF63}"/>
    <hyperlink ref="B73:D73" location="цемент!R1C1" display="Цемент" xr:uid="{724682FC-9C65-4CC9-857D-B45D07B29003}"/>
    <hyperlink ref="B76:D76" location="'щітка по металу'!A1" display="Щітка по металу" xr:uid="{56A4180E-9E02-412B-80E7-06D0D8C4063B}"/>
    <hyperlink ref="B78:D78" location="доставка!R1C1" display="Услуги" xr:uid="{69323DE1-5E8E-4C9F-9CFD-63448A393B5D}"/>
    <hyperlink ref="B79:D79" location="доставка!R1C1" display="Доставка" xr:uid="{2AB669D9-2B67-4DC9-B979-9FC044F34EC1}"/>
    <hyperlink ref="B80:D80" location="гільйотина!A1" display="Гільйотина  " xr:uid="{D0979DEB-1838-47C0-9FF1-60FF25F101E2}"/>
    <hyperlink ref="B81:D81" location="плазма!R1C1" display="Плазма" xr:uid="{87A73D96-1CDB-4214-AA36-06CB864BDDF0}"/>
    <hyperlink ref="B53:D53" location="швеллер!R1C1" display="Швеллер" xr:uid="{64889B43-48AC-4548-BB2D-6F2E3A88364B}"/>
    <hyperlink ref="B54:D54" location="'швелер катаний'!A1" display="Швелер катаний" xr:uid="{5C255BAA-A4F4-4E88-9934-C25F4BE99590}"/>
    <hyperlink ref="B55:D55" location="'швелер гнутий'!A1" display="Швелер гнутий" xr:uid="{8B3A4FE7-E5A3-44AF-B3A8-F7E3829455CF}"/>
    <hyperlink ref="B49:D49" location="'труба безшовна'!A1" display="Турба безшовна" xr:uid="{0276EC8C-5B6B-46C0-845E-64A7AA3FCDCC}"/>
    <hyperlink ref="B59:D59" location="гайка!R1C1" display="Гайка" xr:uid="{04F02EFF-7932-4E17-B134-F2AE74D250F0}"/>
    <hyperlink ref="B74:D74" location="шайба!R1C1" display="Шайба" xr:uid="{77F8E1D3-11BB-4FA4-AE7A-B3A6E177CAA0}"/>
    <hyperlink ref="B75:D75" location="шпилька!R1C1" display="Шпилька" xr:uid="{BF641591-A280-4757-B76A-9B58DF0F93BD}"/>
    <hyperlink ref="B26:D26" location="смуга!A1" display="Смуга" xr:uid="{2EDB0CBF-260D-44DA-83EE-34BCA1B1C707}"/>
    <hyperlink ref="B64:D64" location="заглушка!A1" display="Заглушка" xr:uid="{E6334102-19EA-4D02-950F-BFEE739C1F10}"/>
    <hyperlink ref="B17:D17" location="кутник!A1" display="Кутник" xr:uid="{722F0F5A-C553-4E9A-8C8C-22E3ED814A85}"/>
    <hyperlink ref="B58:D58" location="відводи!A1" display="Відводи" xr:uid="{40667119-97A4-45A8-81A2-7E5C026862D0}"/>
    <hyperlink ref="B63:D63" location="електроди!A1" display="Електроди" xr:uid="{7F9FA58A-889A-416E-9D67-9851ED3C889E}"/>
    <hyperlink ref="B36:D36" location="штакетник!A1" display="Штакетник" xr:uid="{CF47833D-4C00-452B-A136-AFA191B3F476}"/>
    <hyperlink ref="B37:D37" location="'штакетник преміум '!A1" display="Штакетник преміум" xr:uid="{BEFC3B01-2F0C-47AD-9F5A-B23B97FC9BC3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N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7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7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1270</v>
      </c>
      <c r="G6" s="4">
        <v>39.35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168</v>
      </c>
      <c r="G7" s="4">
        <v>240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1271</v>
      </c>
      <c r="G8" s="4">
        <v>34.99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1272</v>
      </c>
      <c r="G9" s="4">
        <v>79.3</v>
      </c>
    </row>
    <row r="10" spans="1:14" ht="18.75" x14ac:dyDescent="0.3">
      <c r="A10" s="110"/>
      <c r="B10" s="110"/>
      <c r="C10" s="110"/>
      <c r="D10" s="110"/>
      <c r="E10" s="110"/>
      <c r="F10" s="18" t="s">
        <v>1273</v>
      </c>
      <c r="G10" s="4">
        <v>34.99</v>
      </c>
    </row>
    <row r="11" spans="1:14" ht="18.75" x14ac:dyDescent="0.3">
      <c r="A11" s="2"/>
      <c r="B11" s="108" t="s">
        <v>777</v>
      </c>
      <c r="C11" s="108"/>
      <c r="D11" s="108"/>
      <c r="E11" s="2"/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76:D76"/>
    <mergeCell ref="B77:D77"/>
    <mergeCell ref="B78:D78"/>
    <mergeCell ref="B79:D79"/>
    <mergeCell ref="B15:D15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C1209556-416E-4DD7-B0C9-8FC41862BA79}"/>
    <hyperlink ref="B8:D8" location="'дріт вязальний'!A1" display="Дріт вязальний" xr:uid="{21ACCDD3-13AD-4463-9FB1-DA30FFA56D81}"/>
    <hyperlink ref="B9:D9" location="'дріт вр'!A1" display="Дріт ВР" xr:uid="{51682777-6ED5-4A0C-BAB7-F621B1080A4F}"/>
    <hyperlink ref="B11:D11" location="двотавр!A1" display="Двотавр" xr:uid="{3D78B22A-5144-4D84-B149-96EFC00AFED0}"/>
    <hyperlink ref="B13:D13" location="квадрат!R1C1" display="Квадрат стальной" xr:uid="{DC4C5957-A37D-408A-B31C-A96A17319227}"/>
    <hyperlink ref="B15:D15" location="круг!R1C1" display="Круг стальной" xr:uid="{00D13B32-64B6-4142-BDD6-A573D416EACE}"/>
    <hyperlink ref="B19:D19" location="лист!R1C1" display="Листы:" xr:uid="{72A47CD4-EC23-432F-AA27-18F40F817BED}"/>
    <hyperlink ref="B20:D20" location="лист!A1" display="Лист сталевий" xr:uid="{F63813C9-8DAF-4CFA-A902-B6FF6904F0B7}"/>
    <hyperlink ref="B21:D21" location="'лист рифлений'!A1" display="Лист рифлений" xr:uid="{218D2E79-68CE-461B-84E7-4650ACFA9DC1}"/>
    <hyperlink ref="B22:D22" location="'лист пвл'!R1C1" display="Лист ПВЛ" xr:uid="{6C2B40E5-D930-4A7A-9B50-7844085FE511}"/>
    <hyperlink ref="B23:D23" location="'лист оцинкований'!A1" display="Лист оцинкований" xr:uid="{975E90B5-8371-467C-81D6-39B3DDABA99A}"/>
    <hyperlink ref="B24:D24" location="'лист нержавіючий'!A1" display="Лист нержавіючий" xr:uid="{76E9AA6F-10B1-44AD-85D9-19AAA5D6B5DB}"/>
    <hyperlink ref="B28:D28" location="профнастил!R1C1" display="Профнастил" xr:uid="{6FEFCB93-E5BF-4F28-8917-2E37FC200A35}"/>
    <hyperlink ref="B29:D29" location="'преміум профнастил'!A1" display="Преміум профнастил" xr:uid="{C9AA2AF1-9C85-459E-9C80-94BA58174685}"/>
    <hyperlink ref="B30:D30" location="металочерепиця!A1" display="Металочерепиця" xr:uid="{100F411C-BACE-4ED5-ADD7-A52CAD218EB5}"/>
    <hyperlink ref="B31:D31" location="'преміум металочерепиця'!A1" display="Преміум металочерепиця" xr:uid="{E1DFE18F-5B28-46C0-9CFD-042F8A4CF47F}"/>
    <hyperlink ref="B32:D32" location="метизы!R1C1" display="Метизы" xr:uid="{E6BC9C7F-CFFB-463F-A47D-A4086A270E5C}"/>
    <hyperlink ref="B33:D33" location="'водостічна система'!A1" display="'водостічна система'!A1" xr:uid="{D98185EB-5A69-4CB6-B444-3EDEAB8C9E5D}"/>
    <hyperlink ref="B34:D34" location="планки!R1C1" display="Планки" xr:uid="{3981312B-E22B-4083-A88A-8EB9DF943914}"/>
    <hyperlink ref="B35:D35" location="'утеплювач, ізоляція'!A1" display="Утеплювач, ізоляція" xr:uid="{EBEDCD54-5434-4580-BB08-7999EB44AB15}"/>
    <hyperlink ref="B38:D38" location="'фальцева покрівля'!A1" display="Фальцева покровля" xr:uid="{A3201065-8ED6-4BA6-8509-45F059222A24}"/>
    <hyperlink ref="B40:D40" location="'сетка сварная в картах'!R1C1" display="Сетка:" xr:uid="{85F02C96-F513-4246-AA14-A2682CA87DB6}"/>
    <hyperlink ref="B41:D41" location="'сітка зварна в картах'!A1" display="Сітка зварна в картах" xr:uid="{A20D5816-B20A-4284-BE49-C5E7EB8D856D}"/>
    <hyperlink ref="B42:D42" location="'сітка зварна в рулоні'!A1" display="Сітка зварна в рулоні" xr:uid="{C8731412-6732-4F2A-A188-A5BEE53C8DDF}"/>
    <hyperlink ref="B43:D43" location="'сітка рабиця'!A1" display="Сітка Рабиця" xr:uid="{7A285C11-CD31-4601-8C4D-51BE3330B542}"/>
    <hyperlink ref="B45:D45" location="'труба профильная'!R1C1" display="Труба:" xr:uid="{BA82D408-B4EE-4152-8945-732F7EEF86EB}"/>
    <hyperlink ref="B46:D46" location="'труба профільна'!A1" display="Труба профільна" xr:uid="{BDCBC347-1D65-4905-847C-CAFD2D4917E9}"/>
    <hyperlink ref="B47:D47" location="'труба ел.зв.'!A1" display="Труба електрозварна" xr:uid="{50B382A5-01BA-4090-A120-D09DF42B13E3}"/>
    <hyperlink ref="B48:D48" location="'труба вгп'!R1C1" display="Трубв ВГП ДУ" xr:uid="{1017DBCE-71DD-43A6-AA5F-2F18737F7686}"/>
    <hyperlink ref="B50:D50" location="'труба оцинкована'!A1" display="Труба оцинкована" xr:uid="{A1417F5F-2402-4E30-9C29-630C8C0293EB}"/>
    <hyperlink ref="B51:D51" location="'труба нержавіюча'!A1" display="Труба нержавіюча" xr:uid="{8B2FB066-C6CF-4C63-8F23-98F881463ED1}"/>
    <hyperlink ref="B57:D57" location="шпилька.гайка.шайба!R1C1" display="Комплектующие" xr:uid="{54410795-3D5B-47CA-BD0F-BDB91E88B9E3}"/>
    <hyperlink ref="B60:D60" location="цвяхи!A1" display="Цвяхи" xr:uid="{06CDED21-62E7-4976-843E-905E23DF374A}"/>
    <hyperlink ref="B61:D61" location="'гіпсокартон та профіль'!A1" display="Гіпсокартон та профіль" xr:uid="{0C5B8BD8-79EE-42DE-8444-9585F252FF93}"/>
    <hyperlink ref="B62:D62" location="диск!R1C1" display="Диск" xr:uid="{CDA59494-4B8C-4BE0-A72A-4A4C5E05D182}"/>
    <hyperlink ref="B65:D65" location="лакофарбові!A1" display="Лакофарбові" xr:uid="{2AFA286A-0227-41A8-BDC3-2F288D82B350}"/>
    <hyperlink ref="B66:D66" location="лопата!R1C1" display="Лопата" xr:uid="{6B55DA4B-BF38-464D-8995-4E06AFB9030C}"/>
    <hyperlink ref="B67:D67" location="згони!A1" display="Згони" xr:uid="{CEE13422-287E-4052-B4C6-8D794E4AFEB9}"/>
    <hyperlink ref="B68:D68" location="трійники!A1" display="Трійники" xr:uid="{5AC96ED0-8BA7-44F7-B74C-B6B1E4146B31}"/>
    <hyperlink ref="B69:D69" location="різьба!A1" display="Різьба" xr:uid="{D671CB3C-FF28-430F-BE9B-B5F109A5B4AC}"/>
    <hyperlink ref="B70:D70" location="муфта!R1C1" display="Муфта" xr:uid="{2FA00FFF-491A-4487-BF5B-021D531E239D}"/>
    <hyperlink ref="B71:D71" location="контргайка!R1C1" display="Контргайка" xr:uid="{5A074016-12C5-48E1-A958-78EC24375170}"/>
    <hyperlink ref="B72:D72" location="фланець!A1" display="Фланець" xr:uid="{3CE734A2-1CB9-4EB7-9713-4A881A225EFA}"/>
    <hyperlink ref="B73:D73" location="цемент!R1C1" display="Цемент" xr:uid="{3E080B67-9639-459F-B679-2AC34F5FA707}"/>
    <hyperlink ref="B76:D76" location="'щітка по металу'!A1" display="Щітка по металу" xr:uid="{45B17170-4EA5-4F75-A524-388A91E5F9E2}"/>
    <hyperlink ref="B78:D78" location="доставка!R1C1" display="Услуги" xr:uid="{11EE3C6D-DDE5-426F-A2DC-58610704EA57}"/>
    <hyperlink ref="B79:D79" location="доставка!R1C1" display="Доставка" xr:uid="{473839FE-51E2-42E6-AAFA-B5F33861E52D}"/>
    <hyperlink ref="B80:D80" location="гільйотина!A1" display="Гільйотина  " xr:uid="{29D83DDB-744F-437E-8621-6CE58B633540}"/>
    <hyperlink ref="B81:D81" location="плазма!R1C1" display="Плазма" xr:uid="{309D7978-EB12-4345-AE11-361D013D63F3}"/>
    <hyperlink ref="B53:D53" location="швеллер!R1C1" display="Швеллер" xr:uid="{66777E56-E0FF-47CB-947B-8F3633A180DE}"/>
    <hyperlink ref="B54:D54" location="'швелер катаний'!A1" display="Швелер катаний" xr:uid="{F09414CA-5706-41DD-B319-5AE8871B572F}"/>
    <hyperlink ref="B55:D55" location="'швелер гнутий'!A1" display="Швелер гнутий" xr:uid="{57127E5E-F60F-4FFA-A43B-726F937A51E6}"/>
    <hyperlink ref="B49:D49" location="'труба безшовна'!A1" display="Турба безшовна" xr:uid="{63151156-4A27-4FBE-A8CF-81ADA6707512}"/>
    <hyperlink ref="B59:D59" location="гайка!R1C1" display="Гайка" xr:uid="{941247EB-F656-4EFB-9F81-786616E933E4}"/>
    <hyperlink ref="B74:D74" location="шайба!R1C1" display="Шайба" xr:uid="{61726532-8EF0-4068-9CF7-79C10C2F8483}"/>
    <hyperlink ref="B75:D75" location="шпилька!R1C1" display="Шпилька" xr:uid="{C3AFB125-06B9-4602-8FBD-73124047569E}"/>
    <hyperlink ref="B26:D26" location="смуга!A1" display="Смуга" xr:uid="{164CFD80-23F1-4485-9BAD-2D30DE7A51DA}"/>
    <hyperlink ref="B64:D64" location="заглушка!A1" display="Заглушка" xr:uid="{5B542B32-AAAE-43ED-BFDD-C95028A17896}"/>
    <hyperlink ref="B17:D17" location="кутник!A1" display="Кутник" xr:uid="{F670F1A3-2CC0-45AF-8FDD-D3A20BE8EB2E}"/>
    <hyperlink ref="B58:D58" location="відводи!A1" display="Відводи" xr:uid="{00B87227-0315-4546-9905-5B2478525894}"/>
    <hyperlink ref="B63:D63" location="електроди!A1" display="Електроди" xr:uid="{9EF2180D-CDCA-4715-8631-AA0E44B8CAC6}"/>
    <hyperlink ref="B36:D36" location="штакетник!A1" display="Штакетник" xr:uid="{4CA97494-1410-47FF-BABA-389BAA123296}"/>
    <hyperlink ref="B37:D37" location="'штакетник преміум '!A1" display="Штакетник преміум" xr:uid="{6FDAC9D3-C715-4206-81FC-AF5929D13BC1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5703125" customWidth="1"/>
    <col min="7" max="7" width="27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1071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1405</v>
      </c>
      <c r="G6" s="4">
        <v>14.43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1274</v>
      </c>
      <c r="G7" s="4">
        <v>13.65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1406</v>
      </c>
      <c r="G8" s="4">
        <v>21.84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1275</v>
      </c>
      <c r="G9" s="4">
        <v>20.85</v>
      </c>
    </row>
    <row r="10" spans="1:14" ht="18.75" x14ac:dyDescent="0.3">
      <c r="A10" s="110"/>
      <c r="B10" s="110"/>
      <c r="C10" s="110"/>
      <c r="D10" s="110"/>
      <c r="E10" s="110"/>
      <c r="F10" s="18" t="s">
        <v>1276</v>
      </c>
      <c r="G10" s="4">
        <v>16.38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1407</v>
      </c>
      <c r="G11" s="4">
        <v>39.14</v>
      </c>
    </row>
    <row r="12" spans="1:14" ht="18.75" x14ac:dyDescent="0.3">
      <c r="A12" s="110"/>
      <c r="B12" s="110"/>
      <c r="C12" s="110"/>
      <c r="D12" s="110"/>
      <c r="E12" s="110"/>
      <c r="F12" s="18" t="s">
        <v>1277</v>
      </c>
      <c r="G12" s="4">
        <v>51.05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1278</v>
      </c>
      <c r="G13" s="4">
        <v>37.79</v>
      </c>
    </row>
    <row r="14" spans="1:14" ht="18.75" x14ac:dyDescent="0.3">
      <c r="A14" s="2"/>
      <c r="B14" s="116"/>
      <c r="C14" s="117"/>
      <c r="D14" s="118"/>
      <c r="E14" s="2"/>
      <c r="F14" s="18" t="s">
        <v>1279</v>
      </c>
      <c r="G14" s="4">
        <v>25.35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1408</v>
      </c>
      <c r="G15" s="4">
        <v>64.94</v>
      </c>
    </row>
    <row r="16" spans="1:14" ht="18.75" x14ac:dyDescent="0.3">
      <c r="A16" s="2"/>
      <c r="B16" s="116"/>
      <c r="C16" s="117"/>
      <c r="D16" s="118"/>
      <c r="E16" s="2"/>
      <c r="F16" s="18" t="s">
        <v>1280</v>
      </c>
      <c r="G16" s="4">
        <v>46.75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1409</v>
      </c>
      <c r="G17" s="4">
        <v>40.049999999999997</v>
      </c>
    </row>
    <row r="18" spans="1:7" ht="18.75" x14ac:dyDescent="0.3">
      <c r="A18" s="2"/>
      <c r="B18" s="116"/>
      <c r="C18" s="117"/>
      <c r="D18" s="118"/>
      <c r="E18" s="2"/>
      <c r="F18" s="18" t="s">
        <v>1410</v>
      </c>
      <c r="G18" s="4">
        <v>50.7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1411</v>
      </c>
      <c r="G19" s="4">
        <v>128.27000000000001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1287</v>
      </c>
      <c r="G20" s="4">
        <v>130.30000000000001</v>
      </c>
    </row>
    <row r="21" spans="1:7" ht="18.75" x14ac:dyDescent="0.3">
      <c r="A21" s="2"/>
      <c r="B21" s="102" t="s">
        <v>874</v>
      </c>
      <c r="C21" s="102"/>
      <c r="D21" s="102"/>
      <c r="E21" s="2"/>
      <c r="F21" s="18" t="s">
        <v>1281</v>
      </c>
      <c r="G21" s="4">
        <v>136.25</v>
      </c>
    </row>
    <row r="22" spans="1:7" ht="18.75" x14ac:dyDescent="0.3">
      <c r="A22" s="2"/>
      <c r="B22" s="102" t="s">
        <v>28</v>
      </c>
      <c r="C22" s="102"/>
      <c r="D22" s="102"/>
      <c r="E22" s="2"/>
      <c r="F22" s="18" t="s">
        <v>1282</v>
      </c>
      <c r="G22" s="4">
        <v>124.46</v>
      </c>
    </row>
    <row r="23" spans="1:7" ht="18.75" x14ac:dyDescent="0.3">
      <c r="A23" s="2"/>
      <c r="B23" s="102" t="s">
        <v>875</v>
      </c>
      <c r="C23" s="102"/>
      <c r="D23" s="102"/>
      <c r="E23" s="2"/>
      <c r="F23" s="18" t="s">
        <v>1283</v>
      </c>
      <c r="G23" s="4">
        <v>206.7</v>
      </c>
    </row>
    <row r="24" spans="1:7" ht="18.75" x14ac:dyDescent="0.3">
      <c r="A24" s="2"/>
      <c r="B24" s="102" t="s">
        <v>876</v>
      </c>
      <c r="C24" s="102"/>
      <c r="D24" s="102"/>
      <c r="E24" s="2"/>
      <c r="F24" s="18" t="s">
        <v>1284</v>
      </c>
      <c r="G24" s="4">
        <v>281.29000000000002</v>
      </c>
    </row>
    <row r="25" spans="1:7" ht="18.75" x14ac:dyDescent="0.3">
      <c r="A25" s="2"/>
      <c r="B25" s="116"/>
      <c r="C25" s="117"/>
      <c r="D25" s="118"/>
      <c r="E25" s="2"/>
      <c r="F25" s="18" t="s">
        <v>1285</v>
      </c>
      <c r="G25" s="4">
        <v>512.85</v>
      </c>
    </row>
    <row r="26" spans="1:7" ht="18.75" x14ac:dyDescent="0.3">
      <c r="A26" s="2"/>
      <c r="B26" s="108" t="s">
        <v>893</v>
      </c>
      <c r="C26" s="108"/>
      <c r="D26" s="108"/>
      <c r="E26" s="2"/>
      <c r="F26" s="18" t="s">
        <v>1286</v>
      </c>
      <c r="G26" s="4">
        <v>828.75</v>
      </c>
    </row>
    <row r="27" spans="1:7" ht="18.75" x14ac:dyDescent="0.3">
      <c r="A27" s="2"/>
      <c r="B27" s="116"/>
      <c r="C27" s="117"/>
      <c r="D27" s="118"/>
      <c r="E27" s="2"/>
      <c r="F27" s="18" t="s">
        <v>1288</v>
      </c>
      <c r="G27" s="4">
        <v>18.489999999999998</v>
      </c>
    </row>
    <row r="28" spans="1:7" ht="18.75" x14ac:dyDescent="0.3">
      <c r="A28" s="2"/>
      <c r="B28" s="108" t="s">
        <v>18</v>
      </c>
      <c r="C28" s="108"/>
      <c r="D28" s="108"/>
      <c r="E28" s="2"/>
      <c r="F28" s="18" t="s">
        <v>1581</v>
      </c>
      <c r="G28" s="4">
        <v>32.96</v>
      </c>
    </row>
    <row r="29" spans="1:7" ht="18.75" x14ac:dyDescent="0.3">
      <c r="A29" s="2"/>
      <c r="B29" s="102" t="s">
        <v>1064</v>
      </c>
      <c r="C29" s="102"/>
      <c r="D29" s="102"/>
      <c r="E29" s="2"/>
      <c r="F29" s="18" t="s">
        <v>1289</v>
      </c>
      <c r="G29" s="4">
        <v>22.43</v>
      </c>
    </row>
    <row r="30" spans="1:7" ht="18.75" x14ac:dyDescent="0.3">
      <c r="A30" s="2"/>
      <c r="B30" s="108" t="s">
        <v>1065</v>
      </c>
      <c r="C30" s="108"/>
      <c r="D30" s="108"/>
      <c r="E30" s="2"/>
      <c r="F30" s="18" t="s">
        <v>1290</v>
      </c>
      <c r="G30" s="4">
        <v>29.06</v>
      </c>
    </row>
    <row r="31" spans="1:7" ht="18.75" x14ac:dyDescent="0.3">
      <c r="A31" s="2"/>
      <c r="B31" s="102" t="s">
        <v>1066</v>
      </c>
      <c r="C31" s="102"/>
      <c r="D31" s="102"/>
      <c r="E31" s="2"/>
      <c r="F31" s="18" t="s">
        <v>1291</v>
      </c>
      <c r="G31" s="4">
        <v>45.81</v>
      </c>
    </row>
    <row r="32" spans="1:7" ht="18.75" x14ac:dyDescent="0.3">
      <c r="A32" s="2"/>
      <c r="B32" s="102" t="s">
        <v>1657</v>
      </c>
      <c r="C32" s="102"/>
      <c r="D32" s="102"/>
      <c r="E32" s="2"/>
      <c r="F32" s="18" t="s">
        <v>1292</v>
      </c>
      <c r="G32" s="4">
        <v>53.39</v>
      </c>
    </row>
    <row r="33" spans="1:7" ht="18.75" x14ac:dyDescent="0.3">
      <c r="A33" s="2"/>
      <c r="B33" s="102" t="s">
        <v>1067</v>
      </c>
      <c r="C33" s="102"/>
      <c r="D33" s="102"/>
      <c r="E33" s="2"/>
      <c r="F33" s="18" t="s">
        <v>1293</v>
      </c>
      <c r="G33" s="4">
        <v>87.5</v>
      </c>
    </row>
    <row r="34" spans="1:7" ht="18.75" x14ac:dyDescent="0.3">
      <c r="A34" s="2"/>
      <c r="B34" s="102" t="s">
        <v>19</v>
      </c>
      <c r="C34" s="102"/>
      <c r="D34" s="102"/>
      <c r="E34" s="2"/>
      <c r="F34" s="18" t="s">
        <v>1412</v>
      </c>
      <c r="G34" s="4">
        <v>167.7</v>
      </c>
    </row>
    <row r="35" spans="1:7" ht="18.75" x14ac:dyDescent="0.3">
      <c r="A35" s="2"/>
      <c r="B35" s="102" t="s">
        <v>1068</v>
      </c>
      <c r="C35" s="102"/>
      <c r="D35" s="102"/>
      <c r="E35" s="2"/>
      <c r="F35" s="18" t="s">
        <v>1294</v>
      </c>
      <c r="G35" s="4">
        <v>166.48</v>
      </c>
    </row>
    <row r="36" spans="1:7" ht="18.75" x14ac:dyDescent="0.3">
      <c r="A36" s="2"/>
      <c r="B36" s="108" t="s">
        <v>1480</v>
      </c>
      <c r="C36" s="108"/>
      <c r="D36" s="108"/>
      <c r="E36" s="2"/>
      <c r="F36" s="18" t="s">
        <v>1413</v>
      </c>
      <c r="G36" s="4">
        <v>223.08</v>
      </c>
    </row>
    <row r="37" spans="1:7" ht="18.75" x14ac:dyDescent="0.3">
      <c r="A37" s="2"/>
      <c r="B37" s="102" t="s">
        <v>1481</v>
      </c>
      <c r="C37" s="102"/>
      <c r="D37" s="102"/>
      <c r="E37" s="2"/>
      <c r="F37" s="18" t="s">
        <v>1295</v>
      </c>
      <c r="G37" s="4">
        <v>235.82</v>
      </c>
    </row>
    <row r="38" spans="1:7" ht="18.75" x14ac:dyDescent="0.3">
      <c r="A38" s="2"/>
      <c r="B38" s="108" t="s">
        <v>1605</v>
      </c>
      <c r="C38" s="108"/>
      <c r="D38" s="108"/>
      <c r="E38" s="2"/>
      <c r="F38" s="18" t="s">
        <v>1414</v>
      </c>
      <c r="G38" s="4">
        <v>376.26</v>
      </c>
    </row>
    <row r="39" spans="1:7" ht="18.75" x14ac:dyDescent="0.3">
      <c r="A39" s="2"/>
      <c r="B39" s="116"/>
      <c r="C39" s="117"/>
      <c r="D39" s="118"/>
      <c r="E39" s="2"/>
      <c r="F39" s="18" t="s">
        <v>1296</v>
      </c>
      <c r="G39" s="4">
        <v>387.61</v>
      </c>
    </row>
    <row r="40" spans="1:7" ht="18.75" x14ac:dyDescent="0.3">
      <c r="A40" s="2"/>
      <c r="B40" s="108" t="s">
        <v>1041</v>
      </c>
      <c r="C40" s="108"/>
      <c r="D40" s="108"/>
      <c r="E40" s="2"/>
      <c r="F40" s="18" t="s">
        <v>1415</v>
      </c>
      <c r="G40" s="4">
        <v>894.18</v>
      </c>
    </row>
    <row r="41" spans="1:7" ht="18.75" x14ac:dyDescent="0.3">
      <c r="A41" s="2"/>
      <c r="B41" s="102" t="s">
        <v>1042</v>
      </c>
      <c r="C41" s="102"/>
      <c r="D41" s="102"/>
      <c r="E41" s="2"/>
    </row>
    <row r="42" spans="1:7" ht="18.75" x14ac:dyDescent="0.3">
      <c r="A42" s="2"/>
      <c r="B42" s="102" t="s">
        <v>1090</v>
      </c>
      <c r="C42" s="102"/>
      <c r="D42" s="102"/>
      <c r="E42" s="2"/>
    </row>
    <row r="43" spans="1:7" ht="18.75" x14ac:dyDescent="0.3">
      <c r="A43" s="2"/>
      <c r="B43" s="102" t="s">
        <v>1055</v>
      </c>
      <c r="C43" s="102"/>
      <c r="D43" s="102"/>
      <c r="E43" s="2"/>
    </row>
    <row r="44" spans="1:7" ht="18.75" x14ac:dyDescent="0.3">
      <c r="A44" s="2"/>
      <c r="B44" s="116"/>
      <c r="C44" s="117"/>
      <c r="D44" s="118"/>
      <c r="E44" s="2"/>
    </row>
    <row r="45" spans="1:7" ht="18.75" x14ac:dyDescent="0.3">
      <c r="A45" s="2"/>
      <c r="B45" s="108" t="s">
        <v>29</v>
      </c>
      <c r="C45" s="108"/>
      <c r="D45" s="108"/>
      <c r="E45" s="2"/>
    </row>
    <row r="46" spans="1:7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7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7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40:D40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26:D26"/>
    <mergeCell ref="B39:D39"/>
    <mergeCell ref="B15:D15"/>
    <mergeCell ref="A1:E4"/>
    <mergeCell ref="A5:E5"/>
    <mergeCell ref="B18:D18"/>
    <mergeCell ref="B33:D33"/>
    <mergeCell ref="B28:D28"/>
    <mergeCell ref="B29:D29"/>
    <mergeCell ref="B30:D30"/>
    <mergeCell ref="B31:D31"/>
    <mergeCell ref="B32:D32"/>
    <mergeCell ref="I1:N1"/>
    <mergeCell ref="I2:N2"/>
    <mergeCell ref="F3:G4"/>
    <mergeCell ref="I3:N3"/>
    <mergeCell ref="I4:N4"/>
    <mergeCell ref="F1:G2"/>
    <mergeCell ref="B41:D41"/>
    <mergeCell ref="B42:D42"/>
    <mergeCell ref="B43:D43"/>
    <mergeCell ref="B44:D44"/>
    <mergeCell ref="B45:D45"/>
    <mergeCell ref="B58:D58"/>
    <mergeCell ref="B38:D38"/>
    <mergeCell ref="B24:D24"/>
    <mergeCell ref="B25:D25"/>
    <mergeCell ref="B17:D17"/>
    <mergeCell ref="B19:D19"/>
    <mergeCell ref="B20:D20"/>
    <mergeCell ref="B21:D21"/>
    <mergeCell ref="B22:D22"/>
    <mergeCell ref="B23:D23"/>
    <mergeCell ref="B34:D34"/>
    <mergeCell ref="B35:D35"/>
    <mergeCell ref="B36:D36"/>
    <mergeCell ref="B37:D37"/>
    <mergeCell ref="B46:D46"/>
    <mergeCell ref="B47:D47"/>
    <mergeCell ref="B74:D74"/>
    <mergeCell ref="B48:D48"/>
    <mergeCell ref="B49:D49"/>
    <mergeCell ref="B79:D79"/>
    <mergeCell ref="B76:D76"/>
    <mergeCell ref="B77:D77"/>
    <mergeCell ref="B78:D78"/>
    <mergeCell ref="B51:D51"/>
    <mergeCell ref="B50:D50"/>
    <mergeCell ref="B63:D63"/>
    <mergeCell ref="B52:D52"/>
    <mergeCell ref="B53:D53"/>
    <mergeCell ref="B54:D54"/>
    <mergeCell ref="B55:D55"/>
    <mergeCell ref="B56:D56"/>
    <mergeCell ref="B57:D57"/>
    <mergeCell ref="B81:D81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</mergeCells>
  <hyperlinks>
    <hyperlink ref="B7:D7" location="арматура!R1C1" display="Арматура" xr:uid="{5FD2FC66-F8F4-4776-BA9F-DC1217E3167C}"/>
    <hyperlink ref="B8:D8" location="'дріт вязальний'!A1" display="Дріт вязальний" xr:uid="{F47716F0-7D8F-4A79-B07A-D26325CD6C70}"/>
    <hyperlink ref="B9:D9" location="'дріт вр'!A1" display="Дріт ВР" xr:uid="{8AAF902E-8B98-44C3-A592-A6ABD83E4171}"/>
    <hyperlink ref="B11:D11" location="двотавр!A1" display="Двотавр" xr:uid="{F4038BBA-F14E-46E8-80A8-6BAF7079FD3F}"/>
    <hyperlink ref="B13:D13" location="квадрат!R1C1" display="Квадрат стальной" xr:uid="{C3128DA2-B190-40D2-904D-8FEC782BF0A9}"/>
    <hyperlink ref="B15:D15" location="круг!R1C1" display="Круг стальной" xr:uid="{F6477FB6-A2E4-4AE3-BAB2-65A1B0113956}"/>
    <hyperlink ref="B19:D19" location="лист!R1C1" display="Листы:" xr:uid="{60185757-DFB8-4F39-8084-2E6A0FEA7F0C}"/>
    <hyperlink ref="B20:D20" location="лист!A1" display="Лист сталевий" xr:uid="{3EAB5BC6-0F73-4C73-831B-DA4463FE22AD}"/>
    <hyperlink ref="B21:D21" location="'лист рифлений'!A1" display="Лист рифлений" xr:uid="{1DD6DB50-C62A-4CD9-98F2-D0299DBA1CD6}"/>
    <hyperlink ref="B22:D22" location="'лист пвл'!R1C1" display="Лист ПВЛ" xr:uid="{49873E3A-5EF1-4661-9D52-128FF7F8E9AE}"/>
    <hyperlink ref="B23:D23" location="'лист оцинкований'!A1" display="Лист оцинкований" xr:uid="{9DE64C4B-9783-4289-BF2A-0F6D7C960C5E}"/>
    <hyperlink ref="B24:D24" location="'лист нержавіючий'!A1" display="Лист нержавіючий" xr:uid="{7CF4ADAC-F054-48F8-9E7C-B47D586E0031}"/>
    <hyperlink ref="B28:D28" location="профнастил!R1C1" display="Профнастил" xr:uid="{37D64C30-DE7E-4896-B710-529905A4D977}"/>
    <hyperlink ref="B29:D29" location="'преміум профнастил'!A1" display="Преміум профнастил" xr:uid="{2E0CB03C-7209-4D81-A31F-3564B674F426}"/>
    <hyperlink ref="B30:D30" location="металочерепиця!A1" display="Металочерепиця" xr:uid="{216AE974-BB13-4B72-8DED-37FF482D4008}"/>
    <hyperlink ref="B31:D31" location="'преміум металочерепиця'!A1" display="Преміум металочерепиця" xr:uid="{536E22EF-B9DD-42D2-9961-DB9EB47F1A40}"/>
    <hyperlink ref="B32:D32" location="метизы!R1C1" display="Метизы" xr:uid="{1844443F-3A1D-4B0F-8C97-94C8CC3FB2A3}"/>
    <hyperlink ref="B33:D33" location="'водостічна система'!A1" display="'водостічна система'!A1" xr:uid="{0CF78628-0CEE-46F1-8A0A-874295D90C00}"/>
    <hyperlink ref="B34:D34" location="планки!R1C1" display="Планки" xr:uid="{F156F8ED-797F-48A8-BDB0-F0E950D2295A}"/>
    <hyperlink ref="B35:D35" location="'утеплювач, ізоляція'!A1" display="Утеплювач, ізоляція" xr:uid="{E77EB8E1-9DA9-4045-9414-450E9CD7BF72}"/>
    <hyperlink ref="B38:D38" location="'фальцева покрівля'!A1" display="Фальцева покровля" xr:uid="{C830BC70-08D0-4574-9D15-25452947FAB0}"/>
    <hyperlink ref="B40:D40" location="'сетка сварная в картах'!R1C1" display="Сетка:" xr:uid="{1D53D1E4-4273-4C16-A4C8-CD60542794DE}"/>
    <hyperlink ref="B41:D41" location="'сітка зварна в картах'!A1" display="Сітка зварна в картах" xr:uid="{DC815EB2-5543-4555-9EFF-8ADA04AE71E8}"/>
    <hyperlink ref="B42:D42" location="'сітка зварна в рулоні'!A1" display="Сітка зварна в рулоні" xr:uid="{EF824642-DFB9-4268-92C7-F6C3B3FD4D95}"/>
    <hyperlink ref="B43:D43" location="'сітка рабиця'!A1" display="Сітка Рабиця" xr:uid="{785C97A2-EE10-472F-B5B3-4146C5753D7D}"/>
    <hyperlink ref="B45:D45" location="'труба профильная'!R1C1" display="Труба:" xr:uid="{1780401B-7116-4BAF-9CBB-DA9B1F1FE72E}"/>
    <hyperlink ref="B46:D46" location="'труба профільна'!A1" display="Труба профільна" xr:uid="{FAB273C4-8C8B-47EC-AE55-D54DB4C3604C}"/>
    <hyperlink ref="B47:D47" location="'труба ел.зв.'!A1" display="Труба електрозварна" xr:uid="{97C58E0F-46DA-49EF-B1BB-6CAC763E5D96}"/>
    <hyperlink ref="B48:D48" location="'труба вгп'!R1C1" display="Трубв ВГП ДУ" xr:uid="{345FE0D2-0E0D-45B1-A0D3-36F9C9174FA7}"/>
    <hyperlink ref="B50:D50" location="'труба оцинкована'!A1" display="Труба оцинкована" xr:uid="{572300EF-11F9-407A-96EE-F25091F3E3DA}"/>
    <hyperlink ref="B51:D51" location="'труба нержавіюча'!A1" display="Труба нержавіюча" xr:uid="{42222DFB-7E04-4F8E-AFAB-995619866077}"/>
    <hyperlink ref="B57:D57" location="шпилька.гайка.шайба!R1C1" display="Комплектующие" xr:uid="{27EEE324-4868-4B50-8411-3AA32942A33A}"/>
    <hyperlink ref="B60:D60" location="цвяхи!A1" display="Цвяхи" xr:uid="{9C6B2681-0CFF-4309-BA03-078A4943F1CB}"/>
    <hyperlink ref="B61:D61" location="'гіпсокартон та профіль'!A1" display="Гіпсокартон та профіль" xr:uid="{6E02071A-4CF3-4A44-B790-D900DAECAA76}"/>
    <hyperlink ref="B62:D62" location="диск!R1C1" display="Диск" xr:uid="{62913ACD-33EB-4497-9605-034769D7357B}"/>
    <hyperlink ref="B65:D65" location="лакофарбові!A1" display="Лакофарбові" xr:uid="{04C80C7C-7765-4343-92A0-CE6EAE600B75}"/>
    <hyperlink ref="B66:D66" location="лопата!R1C1" display="Лопата" xr:uid="{82CAB418-D8F6-4CC7-8962-DAEA3BF255B2}"/>
    <hyperlink ref="B67:D67" location="згони!A1" display="Згони" xr:uid="{1E9E1607-74B1-436D-89AC-3CFB20070FA8}"/>
    <hyperlink ref="B68:D68" location="трійники!A1" display="Трійники" xr:uid="{141784CD-9A1B-42DB-972A-A42971A07B79}"/>
    <hyperlink ref="B69:D69" location="різьба!A1" display="Різьба" xr:uid="{03AF43A4-3B89-4EF8-8D80-D9807AB8FD0E}"/>
    <hyperlink ref="B70:D70" location="муфта!R1C1" display="Муфта" xr:uid="{95F5BC26-A808-4D24-AE40-A8727B9FAA71}"/>
    <hyperlink ref="B71:D71" location="контргайка!R1C1" display="Контргайка" xr:uid="{257E9FE6-A38D-4029-AA21-3BD41B6771F7}"/>
    <hyperlink ref="B72:D72" location="фланець!A1" display="Фланець" xr:uid="{4DA4B541-F4BA-41B7-83D4-CBDDD1F9E860}"/>
    <hyperlink ref="B73:D73" location="цемент!R1C1" display="Цемент" xr:uid="{834F06B8-665F-4015-A2BA-573E3F353848}"/>
    <hyperlink ref="B76:D76" location="'щітка по металу'!A1" display="Щітка по металу" xr:uid="{D78BE086-DBC3-43C8-AA98-AB9677C290C1}"/>
    <hyperlink ref="B78:D78" location="доставка!R1C1" display="Услуги" xr:uid="{02A7024B-45EF-4AB3-AD76-DA4F856E870E}"/>
    <hyperlink ref="B79:D79" location="доставка!R1C1" display="Доставка" xr:uid="{3657CA8F-9265-4296-A4E8-28EF2F4DCE81}"/>
    <hyperlink ref="B80:D80" location="гільйотина!A1" display="Гільйотина  " xr:uid="{366D571D-703A-47A5-9259-EAE96FB91E9E}"/>
    <hyperlink ref="B81:D81" location="плазма!R1C1" display="Плазма" xr:uid="{908A7B16-66CF-4ECF-89C2-FDF918F8637C}"/>
    <hyperlink ref="B53:D53" location="швеллер!R1C1" display="Швеллер" xr:uid="{4F82AC6C-D950-4051-8A70-E120EAFABEFF}"/>
    <hyperlink ref="B54:D54" location="'швелер катаний'!A1" display="Швелер катаний" xr:uid="{4CC11217-CD97-49F4-A71D-0DC7B4DC2930}"/>
    <hyperlink ref="B55:D55" location="'швелер гнутий'!A1" display="Швелер гнутий" xr:uid="{015CDA11-0BC4-4814-A8C3-28D1044EE99D}"/>
    <hyperlink ref="B49:D49" location="'труба безшовна'!A1" display="Турба безшовна" xr:uid="{DA80FC01-ACE4-488B-8ADC-182808296C92}"/>
    <hyperlink ref="B59:D59" location="гайка!R1C1" display="Гайка" xr:uid="{F2FE5CDF-B0BB-44AB-82D4-F007AA66686E}"/>
    <hyperlink ref="B74:D74" location="шайба!R1C1" display="Шайба" xr:uid="{42D1F924-2927-444F-A74B-F273191307F4}"/>
    <hyperlink ref="B75:D75" location="шпилька!R1C1" display="Шпилька" xr:uid="{112483A5-E2B8-46BB-8D2A-502FBC46D8E4}"/>
    <hyperlink ref="B26:D26" location="смуга!A1" display="Смуга" xr:uid="{8FAC79A9-EB57-44F1-9AB2-7217CA3EEDFD}"/>
    <hyperlink ref="B64:D64" location="заглушка!A1" display="Заглушка" xr:uid="{0B7E070B-9132-4C4D-B810-00E06EA8B155}"/>
    <hyperlink ref="B17:D17" location="кутник!A1" display="Кутник" xr:uid="{AA0D13F9-632E-46E9-A413-5ACC6571A13B}"/>
    <hyperlink ref="B58:D58" location="відводи!A1" display="Відводи" xr:uid="{1D05FD11-DB19-40FE-A011-A3E99C0D94F5}"/>
    <hyperlink ref="B63:D63" location="електроди!A1" display="Електроди" xr:uid="{D1CD8474-DE56-416B-B99C-2D1A7B9F9911}"/>
    <hyperlink ref="B36:D36" location="штакетник!A1" display="Штакетник" xr:uid="{77EADB54-8D38-4A8B-BD85-029A9661AAB7}"/>
    <hyperlink ref="B37:D37" location="'штакетник преміум '!A1" display="Штакетник преміум" xr:uid="{8DF64149-35DE-4A6E-935A-111E02166EB7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140625" customWidth="1"/>
    <col min="7" max="7" width="26.8554687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1072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1297</v>
      </c>
      <c r="G6" s="4">
        <v>16.91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1298</v>
      </c>
      <c r="G7" s="4">
        <v>29.06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1299</v>
      </c>
      <c r="G8" s="4">
        <v>34.130000000000003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1300</v>
      </c>
      <c r="G9" s="4">
        <v>51.97</v>
      </c>
    </row>
    <row r="10" spans="1:14" ht="18.75" x14ac:dyDescent="0.3">
      <c r="A10" s="110"/>
      <c r="B10" s="110"/>
      <c r="C10" s="110"/>
      <c r="D10" s="110"/>
      <c r="E10" s="110"/>
      <c r="F10" s="18" t="s">
        <v>1301</v>
      </c>
      <c r="G10" s="4">
        <v>73.78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1302</v>
      </c>
      <c r="G11" s="4">
        <v>94.61</v>
      </c>
    </row>
    <row r="12" spans="1:14" ht="18.75" x14ac:dyDescent="0.3">
      <c r="A12" s="110"/>
      <c r="B12" s="110"/>
      <c r="C12" s="110"/>
      <c r="D12" s="110"/>
      <c r="E12" s="110"/>
      <c r="F12" s="18" t="s">
        <v>169</v>
      </c>
      <c r="G12" s="4">
        <v>10.75</v>
      </c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B18:D18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E304310D-638A-4355-9F67-8BC3B7458AE8}"/>
    <hyperlink ref="B8:D8" location="'дріт вязальний'!A1" display="Дріт вязальний" xr:uid="{D8099D7F-75DA-4247-8F29-EB0443989DD3}"/>
    <hyperlink ref="B9:D9" location="'дріт вр'!A1" display="Дріт ВР" xr:uid="{76DE4A50-7784-44DA-98CB-D9C81B5A1018}"/>
    <hyperlink ref="B11:D11" location="двотавр!A1" display="Двотавр" xr:uid="{78A5F004-CAF7-435A-A536-E3F73DEAC7D4}"/>
    <hyperlink ref="B13:D13" location="квадрат!R1C1" display="Квадрат стальной" xr:uid="{80619EB9-C36C-40DF-A4C6-E2727D5969DA}"/>
    <hyperlink ref="B15:D15" location="круг!R1C1" display="Круг стальной" xr:uid="{F46DCE83-63D8-4163-B715-D0B7EA81457B}"/>
    <hyperlink ref="B19:D19" location="лист!R1C1" display="Листы:" xr:uid="{88A004BA-B66A-47C3-B5F2-DFC9951D2BD7}"/>
    <hyperlink ref="B20:D20" location="лист!A1" display="Лист сталевий" xr:uid="{336635DD-AF96-4AE2-8518-CF092B93DFF6}"/>
    <hyperlink ref="B21:D21" location="'лист рифлений'!A1" display="Лист рифлений" xr:uid="{8365C6FE-37C3-4BBA-B0E5-959663F69FD0}"/>
    <hyperlink ref="B22:D22" location="'лист пвл'!R1C1" display="Лист ПВЛ" xr:uid="{3CC595EF-C99C-431A-9709-B4D20F36C642}"/>
    <hyperlink ref="B23:D23" location="'лист оцинкований'!A1" display="Лист оцинкований" xr:uid="{0943F10A-9098-44F3-8D7C-6F526F8BA745}"/>
    <hyperlink ref="B24:D24" location="'лист нержавіючий'!A1" display="Лист нержавіючий" xr:uid="{4B54BAC8-7CF1-4D98-9B85-9AA60C767815}"/>
    <hyperlink ref="B28:D28" location="профнастил!R1C1" display="Профнастил" xr:uid="{63D0FF29-B87F-46DD-B1D9-03FF90004ABE}"/>
    <hyperlink ref="B29:D29" location="'преміум профнастил'!A1" display="Преміум профнастил" xr:uid="{42D20A44-0683-443C-A098-E8DAC12768C6}"/>
    <hyperlink ref="B30:D30" location="металочерепиця!A1" display="Металочерепиця" xr:uid="{C2E0D24C-8CB0-4272-9092-6885ECA5D8C6}"/>
    <hyperlink ref="B31:D31" location="'преміум металочерепиця'!A1" display="Преміум металочерепиця" xr:uid="{B6987887-09E8-41A9-86E8-0F87A9305E8D}"/>
    <hyperlink ref="B32:D32" location="метизы!R1C1" display="Метизы" xr:uid="{26E65C0C-A396-4104-8F3D-817E75799796}"/>
    <hyperlink ref="B33:D33" location="'водостічна система'!A1" display="'водостічна система'!A1" xr:uid="{CFB3BF34-866B-455B-949A-BE46718BA8A4}"/>
    <hyperlink ref="B34:D34" location="планки!R1C1" display="Планки" xr:uid="{D7424C71-81B2-4A89-B050-FB55C49F3C0E}"/>
    <hyperlink ref="B35:D35" location="'утеплювач, ізоляція'!A1" display="Утеплювач, ізоляція" xr:uid="{F544A5D4-5678-4CE3-8205-64CF71B7E0F7}"/>
    <hyperlink ref="B38:D38" location="'фальцева покрівля'!A1" display="Фальцева покровля" xr:uid="{7A6E61E0-94F9-4B6F-BABB-A1EEFEE73F14}"/>
    <hyperlink ref="B40:D40" location="'сетка сварная в картах'!R1C1" display="Сетка:" xr:uid="{F4972A77-2354-4071-B7DC-E78DD6BCBB6D}"/>
    <hyperlink ref="B41:D41" location="'сітка зварна в картах'!A1" display="Сітка зварна в картах" xr:uid="{E4785150-7B04-41FC-865B-BD70E0FB32FD}"/>
    <hyperlink ref="B42:D42" location="'сітка зварна в рулоні'!A1" display="Сітка зварна в рулоні" xr:uid="{AE413040-2FDD-4992-A460-EED56607C8A8}"/>
    <hyperlink ref="B43:D43" location="'сітка рабиця'!A1" display="Сітка Рабиця" xr:uid="{2C7DDD09-7424-4D6F-A181-F7D094188DD5}"/>
    <hyperlink ref="B45:D45" location="'труба профильная'!R1C1" display="Труба:" xr:uid="{EE663485-F17F-47B6-B38C-7E8AC3F62DA6}"/>
    <hyperlink ref="B46:D46" location="'труба профільна'!A1" display="Труба профільна" xr:uid="{AE56B1AA-A5AF-4701-BCBA-FB4543CA776C}"/>
    <hyperlink ref="B47:D47" location="'труба ел.зв.'!A1" display="Труба електрозварна" xr:uid="{5AA35B0B-2F83-4AA9-B414-F26286E98C68}"/>
    <hyperlink ref="B48:D48" location="'труба вгп'!R1C1" display="Трубв ВГП ДУ" xr:uid="{C3DD28C2-5682-4F65-B610-DDF4E81B5814}"/>
    <hyperlink ref="B50:D50" location="'труба оцинкована'!A1" display="Труба оцинкована" xr:uid="{79B701C3-E868-4017-83EB-D9F58E6474AC}"/>
    <hyperlink ref="B51:D51" location="'труба нержавіюча'!A1" display="Труба нержавіюча" xr:uid="{9B3A0382-D195-4D48-8B9B-F1E3F1ADE966}"/>
    <hyperlink ref="B57:D57" location="шпилька.гайка.шайба!R1C1" display="Комплектующие" xr:uid="{2DF6FE5D-E98C-40F9-800B-1B135907A480}"/>
    <hyperlink ref="B60:D60" location="цвяхи!A1" display="Цвяхи" xr:uid="{21659506-FC42-4330-9A8E-2A8B8E8FD62C}"/>
    <hyperlink ref="B61:D61" location="'гіпсокартон та профіль'!A1" display="Гіпсокартон та профіль" xr:uid="{77937932-F42C-43C2-A8C9-D105F2CAED71}"/>
    <hyperlink ref="B62:D62" location="диск!R1C1" display="Диск" xr:uid="{F835B2C1-9CCD-42B5-A37B-A4F7058EE3FF}"/>
    <hyperlink ref="B65:D65" location="лакофарбові!A1" display="Лакофарбові" xr:uid="{644FC067-2A47-45A0-9CB3-535DCA974579}"/>
    <hyperlink ref="B66:D66" location="лопата!R1C1" display="Лопата" xr:uid="{68F52E44-80F3-468D-BB1A-15237B1EB11E}"/>
    <hyperlink ref="B67:D67" location="згони!A1" display="Згони" xr:uid="{82C9B9E8-9893-44AF-AD9A-69A3579A08AF}"/>
    <hyperlink ref="B68:D68" location="трійники!A1" display="Трійники" xr:uid="{88B41E8A-D6FD-40C2-98AD-FE0D45016E45}"/>
    <hyperlink ref="B69:D69" location="різьба!A1" display="Різьба" xr:uid="{FA30936C-9281-44A7-80AC-3C51424FA5AA}"/>
    <hyperlink ref="B70:D70" location="муфта!R1C1" display="Муфта" xr:uid="{65359BC8-437A-41BC-8835-2B5F524760D8}"/>
    <hyperlink ref="B71:D71" location="контргайка!R1C1" display="Контргайка" xr:uid="{04502B98-1F04-41A4-878B-F715DCECD65F}"/>
    <hyperlink ref="B72:D72" location="фланець!A1" display="Фланець" xr:uid="{2A922B02-23FF-4AC0-B9BF-1983FE83C70C}"/>
    <hyperlink ref="B73:D73" location="цемент!R1C1" display="Цемент" xr:uid="{B71FFDFC-FA19-4E62-9369-E0DE9C37132F}"/>
    <hyperlink ref="B76:D76" location="'щітка по металу'!A1" display="Щітка по металу" xr:uid="{4F737560-005E-4402-95E7-5EAF0E197C23}"/>
    <hyperlink ref="B78:D78" location="доставка!R1C1" display="Услуги" xr:uid="{59DFAEFD-38D3-4FB7-852C-563D9AF628CD}"/>
    <hyperlink ref="B79:D79" location="доставка!R1C1" display="Доставка" xr:uid="{5A1141AE-CB64-47ED-8EE8-858363939DBA}"/>
    <hyperlink ref="B80:D80" location="гільйотина!A1" display="Гільйотина  " xr:uid="{D4A127AF-4CE5-4A96-815D-E550958D9849}"/>
    <hyperlink ref="B81:D81" location="плазма!R1C1" display="Плазма" xr:uid="{E092144F-8F01-4EFA-BD44-AA49F78EEC28}"/>
    <hyperlink ref="B53:D53" location="швеллер!R1C1" display="Швеллер" xr:uid="{173E5F28-95FA-4172-A9DF-4F0452032972}"/>
    <hyperlink ref="B54:D54" location="'швелер катаний'!A1" display="Швелер катаний" xr:uid="{B4070D6B-CFCC-42F8-B721-DAE5D2B2FE6C}"/>
    <hyperlink ref="B55:D55" location="'швелер гнутий'!A1" display="Швелер гнутий" xr:uid="{01B9AB84-0F8C-446B-98E2-4507D9921131}"/>
    <hyperlink ref="B49:D49" location="'труба безшовна'!A1" display="Турба безшовна" xr:uid="{DED0CCC4-F7CE-49CF-9E0D-E734F2D72B7A}"/>
    <hyperlink ref="B59:D59" location="гайка!R1C1" display="Гайка" xr:uid="{F9DC14F1-108B-456B-B6B9-592EB08ACF86}"/>
    <hyperlink ref="B74:D74" location="шайба!R1C1" display="Шайба" xr:uid="{AED8F31B-04D5-42F4-B86A-467E31D6B7AD}"/>
    <hyperlink ref="B75:D75" location="шпилька!R1C1" display="Шпилька" xr:uid="{9922807A-0BC6-4FE0-A8D6-33484AE342ED}"/>
    <hyperlink ref="B26:D26" location="смуга!A1" display="Смуга" xr:uid="{A138505B-8377-4275-9DB8-42C432D69DD9}"/>
    <hyperlink ref="B64:D64" location="заглушка!A1" display="Заглушка" xr:uid="{9930F143-116C-43C0-AF66-2F9017B70376}"/>
    <hyperlink ref="B17:D17" location="кутник!A1" display="Кутник" xr:uid="{F3BBF64D-7501-4C61-9FC3-B545F9A96576}"/>
    <hyperlink ref="B58:D58" location="відводи!A1" display="Відводи" xr:uid="{79DB6BDE-EF30-4905-BF74-10E13FAD914D}"/>
    <hyperlink ref="B63:D63" location="електроди!A1" display="Електроди" xr:uid="{452042D8-27CD-4416-BD1C-21CB66DC774D}"/>
    <hyperlink ref="B36:D36" location="штакетник!A1" display="Штакетник" xr:uid="{3338C4E9-33CD-4FC4-B926-E4FB9B094961}"/>
    <hyperlink ref="B37:D37" location="'штакетник преміум '!A1" display="Штакетник преміум" xr:uid="{0A03FD4F-44DB-4620-9402-F0A3EA5127A2}"/>
  </hyperlink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140625" customWidth="1"/>
    <col min="6" max="6" width="63.140625" customWidth="1"/>
    <col min="7" max="7" width="27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1073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1416</v>
      </c>
      <c r="G6" s="4">
        <v>104.87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1417</v>
      </c>
      <c r="G7" s="4">
        <v>159.97999999999999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1418</v>
      </c>
      <c r="G8" s="4">
        <v>166.56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1419</v>
      </c>
      <c r="G9" s="4">
        <v>368.54</v>
      </c>
    </row>
    <row r="10" spans="1:14" ht="18.75" x14ac:dyDescent="0.3">
      <c r="A10" s="110"/>
      <c r="B10" s="110"/>
      <c r="C10" s="110"/>
      <c r="D10" s="110"/>
      <c r="E10" s="110"/>
      <c r="F10" s="18" t="s">
        <v>1420</v>
      </c>
      <c r="G10" s="4">
        <v>404.86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1421</v>
      </c>
      <c r="G11" s="4">
        <v>78.73</v>
      </c>
    </row>
    <row r="12" spans="1:14" ht="18.75" x14ac:dyDescent="0.3">
      <c r="A12" s="110"/>
      <c r="B12" s="110"/>
      <c r="C12" s="110"/>
      <c r="D12" s="110"/>
      <c r="E12" s="110"/>
      <c r="F12" s="18" t="s">
        <v>1303</v>
      </c>
      <c r="G12" s="4">
        <v>63.09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1304</v>
      </c>
      <c r="G13" s="4">
        <v>91.72</v>
      </c>
    </row>
    <row r="14" spans="1:14" ht="18.75" x14ac:dyDescent="0.3">
      <c r="A14" s="2"/>
      <c r="B14" s="116"/>
      <c r="C14" s="117"/>
      <c r="D14" s="118"/>
      <c r="E14" s="2"/>
      <c r="F14" s="18" t="s">
        <v>1305</v>
      </c>
      <c r="G14" s="4">
        <v>149.32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1306</v>
      </c>
      <c r="G15" s="4">
        <v>157.74</v>
      </c>
    </row>
    <row r="16" spans="1:14" ht="18.75" x14ac:dyDescent="0.3">
      <c r="A16" s="2"/>
      <c r="B16" s="116"/>
      <c r="C16" s="117"/>
      <c r="D16" s="118"/>
      <c r="E16" s="2"/>
      <c r="F16" s="18" t="s">
        <v>1307</v>
      </c>
      <c r="G16" s="4">
        <v>183.17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1308</v>
      </c>
      <c r="G17" s="4">
        <v>214.38</v>
      </c>
    </row>
    <row r="18" spans="1:7" ht="18.75" x14ac:dyDescent="0.3">
      <c r="A18" s="2"/>
      <c r="B18" s="116"/>
      <c r="C18" s="117"/>
      <c r="D18" s="118"/>
      <c r="E18" s="2"/>
      <c r="F18" s="18" t="s">
        <v>1309</v>
      </c>
      <c r="G18" s="4">
        <v>288.16000000000003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1310</v>
      </c>
      <c r="G19" s="4">
        <v>396.55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1311</v>
      </c>
      <c r="G20" s="4">
        <v>684.45</v>
      </c>
    </row>
    <row r="21" spans="1:7" ht="18.75" x14ac:dyDescent="0.3">
      <c r="A21" s="2"/>
      <c r="B21" s="102" t="s">
        <v>874</v>
      </c>
      <c r="C21" s="102"/>
      <c r="D21" s="102"/>
      <c r="E21" s="2"/>
    </row>
    <row r="22" spans="1:7" ht="18.75" x14ac:dyDescent="0.3">
      <c r="A22" s="2"/>
      <c r="B22" s="102" t="s">
        <v>28</v>
      </c>
      <c r="C22" s="102"/>
      <c r="D22" s="102"/>
      <c r="E22" s="2"/>
    </row>
    <row r="23" spans="1:7" ht="18.75" x14ac:dyDescent="0.3">
      <c r="A23" s="2"/>
      <c r="B23" s="102" t="s">
        <v>875</v>
      </c>
      <c r="C23" s="102"/>
      <c r="D23" s="102"/>
      <c r="E23" s="2"/>
    </row>
    <row r="24" spans="1:7" ht="18.75" x14ac:dyDescent="0.3">
      <c r="A24" s="2"/>
      <c r="B24" s="102" t="s">
        <v>876</v>
      </c>
      <c r="C24" s="102"/>
      <c r="D24" s="102"/>
      <c r="E24" s="2"/>
    </row>
    <row r="25" spans="1:7" ht="18.75" x14ac:dyDescent="0.3">
      <c r="A25" s="2"/>
      <c r="B25" s="116"/>
      <c r="C25" s="117"/>
      <c r="D25" s="118"/>
      <c r="E25" s="2"/>
    </row>
    <row r="26" spans="1:7" ht="18.75" x14ac:dyDescent="0.3">
      <c r="A26" s="2"/>
      <c r="B26" s="108" t="s">
        <v>893</v>
      </c>
      <c r="C26" s="108"/>
      <c r="D26" s="108"/>
      <c r="E26" s="2"/>
    </row>
    <row r="27" spans="1:7" ht="18.75" x14ac:dyDescent="0.3">
      <c r="A27" s="2"/>
      <c r="B27" s="116"/>
      <c r="C27" s="117"/>
      <c r="D27" s="118"/>
      <c r="E27" s="2"/>
    </row>
    <row r="28" spans="1:7" ht="18.75" x14ac:dyDescent="0.3">
      <c r="A28" s="2"/>
      <c r="B28" s="108" t="s">
        <v>18</v>
      </c>
      <c r="C28" s="108"/>
      <c r="D28" s="108"/>
      <c r="E28" s="2"/>
    </row>
    <row r="29" spans="1:7" ht="18.75" x14ac:dyDescent="0.3">
      <c r="A29" s="2"/>
      <c r="B29" s="102" t="s">
        <v>1064</v>
      </c>
      <c r="C29" s="102"/>
      <c r="D29" s="102"/>
      <c r="E29" s="2"/>
    </row>
    <row r="30" spans="1:7" ht="18.75" x14ac:dyDescent="0.3">
      <c r="A30" s="2"/>
      <c r="B30" s="108" t="s">
        <v>1065</v>
      </c>
      <c r="C30" s="108"/>
      <c r="D30" s="108"/>
      <c r="E30" s="2"/>
    </row>
    <row r="31" spans="1:7" ht="18.75" x14ac:dyDescent="0.3">
      <c r="A31" s="2"/>
      <c r="B31" s="102" t="s">
        <v>1066</v>
      </c>
      <c r="C31" s="102"/>
      <c r="D31" s="102"/>
      <c r="E31" s="2"/>
    </row>
    <row r="32" spans="1:7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40:D40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26:D26"/>
    <mergeCell ref="B39:D39"/>
    <mergeCell ref="B15:D15"/>
    <mergeCell ref="A1:E4"/>
    <mergeCell ref="A5:E5"/>
    <mergeCell ref="B18:D18"/>
    <mergeCell ref="B33:D33"/>
    <mergeCell ref="B28:D28"/>
    <mergeCell ref="B29:D29"/>
    <mergeCell ref="B30:D30"/>
    <mergeCell ref="B31:D31"/>
    <mergeCell ref="B32:D32"/>
    <mergeCell ref="I1:N1"/>
    <mergeCell ref="I2:N2"/>
    <mergeCell ref="F3:G4"/>
    <mergeCell ref="I3:N3"/>
    <mergeCell ref="I4:N4"/>
    <mergeCell ref="F1:G2"/>
    <mergeCell ref="B41:D41"/>
    <mergeCell ref="B42:D42"/>
    <mergeCell ref="B43:D43"/>
    <mergeCell ref="B44:D44"/>
    <mergeCell ref="B45:D45"/>
    <mergeCell ref="B58:D58"/>
    <mergeCell ref="B38:D38"/>
    <mergeCell ref="B24:D24"/>
    <mergeCell ref="B25:D25"/>
    <mergeCell ref="B17:D17"/>
    <mergeCell ref="B19:D19"/>
    <mergeCell ref="B20:D20"/>
    <mergeCell ref="B21:D21"/>
    <mergeCell ref="B22:D22"/>
    <mergeCell ref="B23:D23"/>
    <mergeCell ref="B34:D34"/>
    <mergeCell ref="B35:D35"/>
    <mergeCell ref="B36:D36"/>
    <mergeCell ref="B37:D37"/>
    <mergeCell ref="B46:D46"/>
    <mergeCell ref="B47:D47"/>
    <mergeCell ref="B74:D74"/>
    <mergeCell ref="B48:D48"/>
    <mergeCell ref="B49:D49"/>
    <mergeCell ref="B79:D79"/>
    <mergeCell ref="B76:D76"/>
    <mergeCell ref="B77:D77"/>
    <mergeCell ref="B78:D78"/>
    <mergeCell ref="B51:D51"/>
    <mergeCell ref="B50:D50"/>
    <mergeCell ref="B63:D63"/>
    <mergeCell ref="B52:D52"/>
    <mergeCell ref="B53:D53"/>
    <mergeCell ref="B54:D54"/>
    <mergeCell ref="B55:D55"/>
    <mergeCell ref="B56:D56"/>
    <mergeCell ref="B57:D57"/>
    <mergeCell ref="B81:D81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</mergeCells>
  <hyperlinks>
    <hyperlink ref="B7:D7" location="арматура!R1C1" display="Арматура" xr:uid="{9DAD61B4-4015-4EBF-8320-97DFDF694467}"/>
    <hyperlink ref="B8:D8" location="'дріт вязальний'!A1" display="Дріт вязальний" xr:uid="{51E73534-983F-4CD6-B19A-A227FD0AA2A0}"/>
    <hyperlink ref="B9:D9" location="'дріт вр'!A1" display="Дріт ВР" xr:uid="{8DC9792D-BDEB-4965-8D1A-676DE97D842F}"/>
    <hyperlink ref="B11:D11" location="двотавр!A1" display="Двотавр" xr:uid="{1B56B18C-8004-4361-9B58-8D1F71CDC086}"/>
    <hyperlink ref="B13:D13" location="квадрат!R1C1" display="Квадрат стальной" xr:uid="{0FBD9616-0F2D-4787-88B3-B345D965D93A}"/>
    <hyperlink ref="B15:D15" location="круг!R1C1" display="Круг стальной" xr:uid="{B2A02A56-DBEF-41BC-AF93-C3E8C177DDF9}"/>
    <hyperlink ref="B19:D19" location="лист!R1C1" display="Листы:" xr:uid="{5B7D87E6-5C0A-4A70-9978-8A0BB7055BAE}"/>
    <hyperlink ref="B20:D20" location="лист!A1" display="Лист сталевий" xr:uid="{B98E2976-1070-4D40-A712-A2F3445B980B}"/>
    <hyperlink ref="B21:D21" location="'лист рифлений'!A1" display="Лист рифлений" xr:uid="{CC742462-FEDC-4251-A1F6-6C04D73E2082}"/>
    <hyperlink ref="B22:D22" location="'лист пвл'!R1C1" display="Лист ПВЛ" xr:uid="{EEED3BD3-6FEF-44C8-BCF0-F2DE05CC745E}"/>
    <hyperlink ref="B23:D23" location="'лист оцинкований'!A1" display="Лист оцинкований" xr:uid="{7E2893C2-6DAD-47ED-95D5-4F90FBB9D88C}"/>
    <hyperlink ref="B24:D24" location="'лист нержавіючий'!A1" display="Лист нержавіючий" xr:uid="{0F00420E-8D64-41D7-A5FF-781CE36DFC2C}"/>
    <hyperlink ref="B28:D28" location="профнастил!R1C1" display="Профнастил" xr:uid="{6B2D83E7-B90C-4CD4-B51C-48E37279E498}"/>
    <hyperlink ref="B29:D29" location="'преміум профнастил'!A1" display="Преміум профнастил" xr:uid="{5E0CAA6F-386A-45E2-931C-2B2C958CD992}"/>
    <hyperlink ref="B30:D30" location="металочерепиця!A1" display="Металочерепиця" xr:uid="{FDA8BA5B-AF47-45CD-A5D8-BB6864BB739B}"/>
    <hyperlink ref="B31:D31" location="'преміум металочерепиця'!A1" display="Преміум металочерепиця" xr:uid="{166749B5-41AD-4B05-A08E-0833D7B877AD}"/>
    <hyperlink ref="B32:D32" location="метизы!R1C1" display="Метизы" xr:uid="{C913999F-600E-454E-BFB7-BEC26365C3FA}"/>
    <hyperlink ref="B33:D33" location="'водостічна система'!A1" display="'водостічна система'!A1" xr:uid="{611ADFB6-8138-415D-9797-8EB1BF6CAC98}"/>
    <hyperlink ref="B34:D34" location="планки!R1C1" display="Планки" xr:uid="{A73D0C52-71C4-4486-BEC5-8C302DC76761}"/>
    <hyperlink ref="B35:D35" location="'утеплювач, ізоляція'!A1" display="Утеплювач, ізоляція" xr:uid="{A3E0365B-0297-47CB-98CF-CD4E440AC977}"/>
    <hyperlink ref="B38:D38" location="'фальцева покрівля'!A1" display="Фальцева покровля" xr:uid="{E554CA54-904D-4624-BDE0-41DFC4EB9F67}"/>
    <hyperlink ref="B40:D40" location="'сетка сварная в картах'!R1C1" display="Сетка:" xr:uid="{F2E8D876-6872-422B-B93D-2CE6B66A9B11}"/>
    <hyperlink ref="B41:D41" location="'сітка зварна в картах'!A1" display="Сітка зварна в картах" xr:uid="{230E881E-2F94-4869-84D8-3C5E044C3940}"/>
    <hyperlink ref="B42:D42" location="'сітка зварна в рулоні'!A1" display="Сітка зварна в рулоні" xr:uid="{8E033C58-CEFD-4927-BD09-9E9BECFEE6DA}"/>
    <hyperlink ref="B43:D43" location="'сітка рабиця'!A1" display="Сітка Рабиця" xr:uid="{6EC1991E-3136-4AEA-940F-C79993BE3F92}"/>
    <hyperlink ref="B45:D45" location="'труба профильная'!R1C1" display="Труба:" xr:uid="{A4BE4638-FC45-4D0D-AF8B-2F5080A7CA4F}"/>
    <hyperlink ref="B46:D46" location="'труба профільна'!A1" display="Труба профільна" xr:uid="{11A6688E-5BBC-4B04-BEC9-0463B12534E2}"/>
    <hyperlink ref="B47:D47" location="'труба ел.зв.'!A1" display="Труба електрозварна" xr:uid="{5E66799E-3243-4BFE-95A5-C3013A6F6043}"/>
    <hyperlink ref="B48:D48" location="'труба вгп'!R1C1" display="Трубв ВГП ДУ" xr:uid="{E60F4099-3D2B-4BBF-B8A5-93A39D2DE0D7}"/>
    <hyperlink ref="B50:D50" location="'труба оцинкована'!A1" display="Труба оцинкована" xr:uid="{913B2E8C-CFC0-4BA3-B8BB-C9488E55DBA4}"/>
    <hyperlink ref="B51:D51" location="'труба нержавіюча'!A1" display="Труба нержавіюча" xr:uid="{BB7184CC-DC82-4DDE-A1C4-6CA97C273C85}"/>
    <hyperlink ref="B57:D57" location="шпилька.гайка.шайба!R1C1" display="Комплектующие" xr:uid="{BAEF63D0-5A93-4DA1-96E1-3B813099D099}"/>
    <hyperlink ref="B60:D60" location="цвяхи!A1" display="Цвяхи" xr:uid="{4A492614-A976-44BA-9807-21DCE335FB82}"/>
    <hyperlink ref="B61:D61" location="'гіпсокартон та профіль'!A1" display="Гіпсокартон та профіль" xr:uid="{CE38A472-147A-4ACD-8AD3-8FB9890A4986}"/>
    <hyperlink ref="B62:D62" location="диск!R1C1" display="Диск" xr:uid="{14A3E434-FEE9-49E7-AD32-01EC5B5676D8}"/>
    <hyperlink ref="B65:D65" location="лакофарбові!A1" display="Лакофарбові" xr:uid="{35A9B9F1-1B95-445C-BB82-169F94843224}"/>
    <hyperlink ref="B66:D66" location="лопата!R1C1" display="Лопата" xr:uid="{F4134D71-0CA6-45EA-BDC6-7DD8D440A797}"/>
    <hyperlink ref="B67:D67" location="згони!A1" display="Згони" xr:uid="{E1157A26-87FA-45A1-ADF8-8372A54DDB53}"/>
    <hyperlink ref="B68:D68" location="трійники!A1" display="Трійники" xr:uid="{EC6F7DD1-10BD-4F09-95D0-26082C604B64}"/>
    <hyperlink ref="B69:D69" location="різьба!A1" display="Різьба" xr:uid="{ADC0B4FA-D476-4F58-86BA-E7163EBDCF0B}"/>
    <hyperlink ref="B70:D70" location="муфта!R1C1" display="Муфта" xr:uid="{923267EF-6C0B-420D-BF6A-BB832AD96487}"/>
    <hyperlink ref="B71:D71" location="контргайка!R1C1" display="Контргайка" xr:uid="{2C636368-AC8A-4C05-A52B-07F5DE11B72F}"/>
    <hyperlink ref="B72:D72" location="фланець!A1" display="Фланець" xr:uid="{32348004-F8E2-4109-86E8-9C7B0B43491A}"/>
    <hyperlink ref="B73:D73" location="цемент!R1C1" display="Цемент" xr:uid="{EE4F242D-A21B-4F4E-8639-8C88E8A13FFD}"/>
    <hyperlink ref="B76:D76" location="'щітка по металу'!A1" display="Щітка по металу" xr:uid="{AD8C086B-58E3-4AFE-BC74-E32DC24889B6}"/>
    <hyperlink ref="B78:D78" location="доставка!R1C1" display="Услуги" xr:uid="{EA1CA373-DA21-4337-AB01-8D8F3F4277ED}"/>
    <hyperlink ref="B79:D79" location="доставка!R1C1" display="Доставка" xr:uid="{037FBB90-AB43-4205-99FE-AB36B192A4ED}"/>
    <hyperlink ref="B80:D80" location="гільйотина!A1" display="Гільйотина  " xr:uid="{1678FB52-E417-4E07-ACBB-E4238CEABF08}"/>
    <hyperlink ref="B81:D81" location="плазма!R1C1" display="Плазма" xr:uid="{F96F23E8-0F0C-49BD-B93F-E655AD1D4E6C}"/>
    <hyperlink ref="B53:D53" location="швеллер!R1C1" display="Швеллер" xr:uid="{CEF45FE5-91FF-4AEC-BE5E-0D0C76B8B3B6}"/>
    <hyperlink ref="B54:D54" location="'швелер катаний'!A1" display="Швелер катаний" xr:uid="{ADAF8B3E-6692-415A-AB09-30FF70D3C8E1}"/>
    <hyperlink ref="B55:D55" location="'швелер гнутий'!A1" display="Швелер гнутий" xr:uid="{6B70F3F2-CC5D-47CA-96B7-D62B1855E5C7}"/>
    <hyperlink ref="B49:D49" location="'труба безшовна'!A1" display="Турба безшовна" xr:uid="{1C7ACE49-D941-4140-9E82-E00BCEF8F089}"/>
    <hyperlink ref="B59:D59" location="гайка!R1C1" display="Гайка" xr:uid="{EC7DB141-DEEA-4E2F-987F-EF5018ED7BFF}"/>
    <hyperlink ref="B74:D74" location="шайба!R1C1" display="Шайба" xr:uid="{818F16FD-B371-48E6-937F-BD7F397E834E}"/>
    <hyperlink ref="B75:D75" location="шпилька!R1C1" display="Шпилька" xr:uid="{3144387A-D233-4176-9C01-C0EC89BF26C6}"/>
    <hyperlink ref="B26:D26" location="смуга!A1" display="Смуга" xr:uid="{42BDF71C-BD3E-4148-97D4-511F0F24ABA5}"/>
    <hyperlink ref="B64:D64" location="заглушка!A1" display="Заглушка" xr:uid="{0F9AA034-7B31-460A-9C88-F5816CCCC3CD}"/>
    <hyperlink ref="B17:D17" location="кутник!A1" display="Кутник" xr:uid="{C213B474-D1AF-4E17-8D91-EDBB22291A6E}"/>
    <hyperlink ref="B58:D58" location="відводи!A1" display="Відводи" xr:uid="{3A2ECBA6-D299-450F-B631-B203B7FD5D2F}"/>
    <hyperlink ref="B63:D63" location="електроди!A1" display="Електроди" xr:uid="{3ABB366B-1E7D-4501-8496-00F0B1226046}"/>
    <hyperlink ref="B36:D36" location="штакетник!A1" display="Штакетник" xr:uid="{370E582D-A8B8-46BD-A942-9C1E4C697670}"/>
    <hyperlink ref="B37:D37" location="'штакетник преміум '!A1" display="Штакетник преміум" xr:uid="{22BED3CD-27FF-4E05-9DFF-952615E42B9D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28515625" customWidth="1"/>
    <col min="7" max="7" width="27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1074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1312</v>
      </c>
      <c r="G6" s="4">
        <v>23.35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1313</v>
      </c>
      <c r="G7" s="4">
        <v>35.409999999999997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1314</v>
      </c>
      <c r="G8" s="4">
        <v>38.65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1315</v>
      </c>
      <c r="G9" s="4">
        <v>43.32</v>
      </c>
    </row>
    <row r="10" spans="1:14" ht="18.75" x14ac:dyDescent="0.3">
      <c r="A10" s="110"/>
      <c r="B10" s="110"/>
      <c r="C10" s="110"/>
      <c r="D10" s="110"/>
      <c r="E10" s="110"/>
      <c r="F10" s="18" t="s">
        <v>1316</v>
      </c>
      <c r="G10" s="4">
        <v>55.81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1317</v>
      </c>
      <c r="G11" s="4">
        <v>64.08</v>
      </c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B18:D18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7A351912-A22D-4457-B123-C79DEC45D162}"/>
    <hyperlink ref="B8:D8" location="'дріт вязальний'!A1" display="Дріт вязальний" xr:uid="{8BDCEA87-B92F-497D-AF0D-49F016FE9102}"/>
    <hyperlink ref="B9:D9" location="'дріт вр'!A1" display="Дріт ВР" xr:uid="{9C687C86-9AD5-4AB7-9FCB-E9EB5EBBF2A2}"/>
    <hyperlink ref="B11:D11" location="двотавр!A1" display="Двотавр" xr:uid="{5F7748FA-27A3-47DB-9259-EA52ADC476D6}"/>
    <hyperlink ref="B13:D13" location="квадрат!R1C1" display="Квадрат стальной" xr:uid="{6930EE42-F8E9-4A22-8884-6831E3BBDAF8}"/>
    <hyperlink ref="B15:D15" location="круг!R1C1" display="Круг стальной" xr:uid="{37E687BB-BB5C-467C-AF48-B3D4679000C9}"/>
    <hyperlink ref="B19:D19" location="лист!R1C1" display="Листы:" xr:uid="{3ED4D222-AE8B-4E08-9E9E-C9C1AC774EBD}"/>
    <hyperlink ref="B20:D20" location="лист!A1" display="Лист сталевий" xr:uid="{5522CA64-4531-4EA9-8F45-1FB634B61FBA}"/>
    <hyperlink ref="B21:D21" location="'лист рифлений'!A1" display="Лист рифлений" xr:uid="{E55FFE08-3DF2-408D-97D8-B5F7164B2737}"/>
    <hyperlink ref="B22:D22" location="'лист пвл'!R1C1" display="Лист ПВЛ" xr:uid="{EF1573D1-58B1-47E5-B501-F04447B2BEA3}"/>
    <hyperlink ref="B23:D23" location="'лист оцинкований'!A1" display="Лист оцинкований" xr:uid="{E52B2284-A597-4EC3-9227-E2E22047DC6F}"/>
    <hyperlink ref="B24:D24" location="'лист нержавіючий'!A1" display="Лист нержавіючий" xr:uid="{887908A3-53CC-416E-B4E5-00603ECCADA2}"/>
    <hyperlink ref="B28:D28" location="профнастил!R1C1" display="Профнастил" xr:uid="{56136544-D0F4-4B90-B4FC-5B2A8EF7F76F}"/>
    <hyperlink ref="B29:D29" location="'преміум профнастил'!A1" display="Преміум профнастил" xr:uid="{21122BE2-73DA-411A-8945-A409D893BE68}"/>
    <hyperlink ref="B30:D30" location="металочерепиця!A1" display="Металочерепиця" xr:uid="{4DBDD76A-AE1B-410F-B9FF-E10868825EE1}"/>
    <hyperlink ref="B31:D31" location="'преміум металочерепиця'!A1" display="Преміум металочерепиця" xr:uid="{B9B310FA-92E7-4D15-8FFD-DE5E0BBE1AE3}"/>
    <hyperlink ref="B32:D32" location="метизы!R1C1" display="Метизы" xr:uid="{05278982-4ABE-45DD-8A12-B7BDC29AC53A}"/>
    <hyperlink ref="B33:D33" location="'водостічна система'!A1" display="'водостічна система'!A1" xr:uid="{92DD3BB8-2EC4-47CD-8BCA-D3787CE41DB3}"/>
    <hyperlink ref="B34:D34" location="планки!R1C1" display="Планки" xr:uid="{029E7B3F-3022-4019-9ACB-E2FC8FE2BCEB}"/>
    <hyperlink ref="B35:D35" location="'утеплювач, ізоляція'!A1" display="Утеплювач, ізоляція" xr:uid="{191CF1E1-2A20-4E71-9A56-946EECC4FDE6}"/>
    <hyperlink ref="B38:D38" location="'фальцева покрівля'!A1" display="Фальцева покровля" xr:uid="{21CC3F9C-D779-40B4-9E04-4856B8E80BB7}"/>
    <hyperlink ref="B40:D40" location="'сетка сварная в картах'!R1C1" display="Сетка:" xr:uid="{E9836A40-8616-4E60-9AAE-884D3DBFF1C6}"/>
    <hyperlink ref="B41:D41" location="'сітка зварна в картах'!A1" display="Сітка зварна в картах" xr:uid="{2DE75558-B8E5-49F4-AB30-77092943BB50}"/>
    <hyperlink ref="B42:D42" location="'сітка зварна в рулоні'!A1" display="Сітка зварна в рулоні" xr:uid="{C38FBD1A-4268-4C58-957C-16F1E1B5ACAA}"/>
    <hyperlink ref="B43:D43" location="'сітка рабиця'!A1" display="Сітка Рабиця" xr:uid="{7442BB2A-27C1-471E-9C67-6D10153C9507}"/>
    <hyperlink ref="B45:D45" location="'труба профильная'!R1C1" display="Труба:" xr:uid="{DFB2EE2D-3A52-45BE-83AB-457C081B2083}"/>
    <hyperlink ref="B46:D46" location="'труба профільна'!A1" display="Труба профільна" xr:uid="{F06D1B55-DE84-44AE-BB76-68CDFD6544AD}"/>
    <hyperlink ref="B47:D47" location="'труба ел.зв.'!A1" display="Труба електрозварна" xr:uid="{5AA60713-8388-4A00-8EB6-8940925D01A3}"/>
    <hyperlink ref="B48:D48" location="'труба вгп'!R1C1" display="Трубв ВГП ДУ" xr:uid="{08163FAB-6AFA-4163-B796-C656F8019CFD}"/>
    <hyperlink ref="B50:D50" location="'труба оцинкована'!A1" display="Труба оцинкована" xr:uid="{7410A0B3-0B68-4100-8250-F08BE27C0086}"/>
    <hyperlink ref="B51:D51" location="'труба нержавіюча'!A1" display="Труба нержавіюча" xr:uid="{2DF6933A-7DFB-42E5-A942-B728EBDB3627}"/>
    <hyperlink ref="B57:D57" location="шпилька.гайка.шайба!R1C1" display="Комплектующие" xr:uid="{8B9230B8-DFF9-4ED4-933E-37B3DF058E56}"/>
    <hyperlink ref="B60:D60" location="цвяхи!A1" display="Цвяхи" xr:uid="{FADA2F2F-F09E-4053-BD45-975F595F7B94}"/>
    <hyperlink ref="B61:D61" location="'гіпсокартон та профіль'!A1" display="Гіпсокартон та профіль" xr:uid="{BE266FC8-8D6F-4D50-BDEA-873C88D8208B}"/>
    <hyperlink ref="B62:D62" location="диск!R1C1" display="Диск" xr:uid="{A6BE9E6E-99B7-457E-A011-A4BD8D45BC25}"/>
    <hyperlink ref="B65:D65" location="лакофарбові!A1" display="Лакофарбові" xr:uid="{91D31D8F-F039-42CA-826D-E2228195EEBB}"/>
    <hyperlink ref="B66:D66" location="лопата!R1C1" display="Лопата" xr:uid="{F25C4978-BED0-4F69-B4D9-F744024FFD93}"/>
    <hyperlink ref="B67:D67" location="згони!A1" display="Згони" xr:uid="{8B1630B0-B061-4E82-B097-E9257E7D955D}"/>
    <hyperlink ref="B68:D68" location="трійники!A1" display="Трійники" xr:uid="{429E5D39-41B4-4134-9B1A-30C68683A598}"/>
    <hyperlink ref="B69:D69" location="різьба!A1" display="Різьба" xr:uid="{4C0AD3BE-DC40-4337-B78D-623B73EC5D52}"/>
    <hyperlink ref="B70:D70" location="муфта!R1C1" display="Муфта" xr:uid="{3BDA1973-E4E0-45C5-8307-79E9BE748362}"/>
    <hyperlink ref="B71:D71" location="контргайка!R1C1" display="Контргайка" xr:uid="{4CAE2E42-0DC6-461B-A34D-A6C6A3E907BC}"/>
    <hyperlink ref="B72:D72" location="фланець!A1" display="Фланець" xr:uid="{68223BD9-EA9D-418D-BC4D-B9F8D45DFA2B}"/>
    <hyperlink ref="B73:D73" location="цемент!R1C1" display="Цемент" xr:uid="{D1D6D50F-56B2-4201-B351-756B8212D523}"/>
    <hyperlink ref="B76:D76" location="'щітка по металу'!A1" display="Щітка по металу" xr:uid="{4F54F695-EE0D-49C6-AC54-E68DC2EF28E7}"/>
    <hyperlink ref="B78:D78" location="доставка!R1C1" display="Услуги" xr:uid="{9C44C34F-FBC9-43A7-B696-2A5ACB48CA21}"/>
    <hyperlink ref="B79:D79" location="доставка!R1C1" display="Доставка" xr:uid="{6A2DEC2A-ED2E-48F7-8111-0E3A5C6D1963}"/>
    <hyperlink ref="B80:D80" location="гільйотина!A1" display="Гільйотина  " xr:uid="{E798EEFA-A455-493E-AFE6-08DDD96CCD15}"/>
    <hyperlink ref="B81:D81" location="плазма!R1C1" display="Плазма" xr:uid="{0DD68014-9CB3-4B40-9D1D-85FC486E1AC0}"/>
    <hyperlink ref="B53:D53" location="швеллер!R1C1" display="Швеллер" xr:uid="{EBAC649C-1A56-44AA-8D11-ED2BBBE1E6B9}"/>
    <hyperlink ref="B54:D54" location="'швелер катаний'!A1" display="Швелер катаний" xr:uid="{CBA256D0-97EC-412D-A53F-FAFA2985C2D2}"/>
    <hyperlink ref="B55:D55" location="'швелер гнутий'!A1" display="Швелер гнутий" xr:uid="{153D709F-69B9-422E-A3DF-9D1B691E7986}"/>
    <hyperlink ref="B49:D49" location="'труба безшовна'!A1" display="Турба безшовна" xr:uid="{3477F6EF-AFE2-43C3-BA3A-022D87FF29F2}"/>
    <hyperlink ref="B59:D59" location="гайка!R1C1" display="Гайка" xr:uid="{47CADA14-EA94-4233-A6E6-6AE0CAA22508}"/>
    <hyperlink ref="B74:D74" location="шайба!R1C1" display="Шайба" xr:uid="{CE5060C1-A2AA-41FC-A972-83E4C10A58A0}"/>
    <hyperlink ref="B75:D75" location="шпилька!R1C1" display="Шпилька" xr:uid="{397D6ED1-1BED-4ACC-8BC5-689269D2A4FD}"/>
    <hyperlink ref="B26:D26" location="смуга!A1" display="Смуга" xr:uid="{81ED5256-538A-4595-917D-8FA6A525DC7A}"/>
    <hyperlink ref="B64:D64" location="заглушка!A1" display="Заглушка" xr:uid="{BDF91BE5-6E52-4ECB-BDF8-DBE83F45ED66}"/>
    <hyperlink ref="B17:D17" location="кутник!A1" display="Кутник" xr:uid="{CA03E5EA-FC33-4B25-8471-30740DE8FD5C}"/>
    <hyperlink ref="B58:D58" location="відводи!A1" display="Відводи" xr:uid="{467356A9-2DCF-474F-8634-350C6BFE2086}"/>
    <hyperlink ref="B63:D63" location="електроди!A1" display="Електроди" xr:uid="{A814C845-004E-4F26-BD99-312410B5E0F4}"/>
    <hyperlink ref="B36:D36" location="штакетник!A1" display="Штакетник" xr:uid="{023F7711-96BF-4EE9-81ED-566B5935FCB8}"/>
    <hyperlink ref="B37:D37" location="'штакетник преміум '!A1" display="Штакетник преміум" xr:uid="{DBC0DDF6-C5E4-456C-845D-3BC92AFADE35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42578125" customWidth="1"/>
    <col min="5" max="5" width="1.28515625" customWidth="1"/>
    <col min="6" max="6" width="64.28515625" customWidth="1"/>
    <col min="7" max="7" width="25.425781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ht="15" customHeight="1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ht="15" customHeight="1" x14ac:dyDescent="0.25">
      <c r="A3" s="119"/>
      <c r="B3" s="119"/>
      <c r="C3" s="119"/>
      <c r="D3" s="119"/>
      <c r="E3" s="119"/>
      <c r="F3" s="114" t="s">
        <v>12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ht="15" customHeight="1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customHeight="1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1318</v>
      </c>
      <c r="G6" s="4">
        <v>17.23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1319</v>
      </c>
      <c r="G7" s="4">
        <v>19.920000000000002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1320</v>
      </c>
      <c r="G8" s="4">
        <v>30.42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1321</v>
      </c>
      <c r="G9" s="4">
        <v>47.84</v>
      </c>
    </row>
    <row r="10" spans="1:14" ht="18.75" x14ac:dyDescent="0.3">
      <c r="A10" s="110"/>
      <c r="B10" s="110"/>
      <c r="C10" s="110"/>
      <c r="D10" s="110"/>
      <c r="E10" s="110"/>
      <c r="F10" s="18" t="s">
        <v>1322</v>
      </c>
      <c r="G10" s="4">
        <v>59.4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1323</v>
      </c>
      <c r="G11" s="4">
        <v>81.03</v>
      </c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80:D80"/>
    <mergeCell ref="F1:G2"/>
    <mergeCell ref="B76:D76"/>
    <mergeCell ref="B77:D77"/>
    <mergeCell ref="B78:D78"/>
    <mergeCell ref="B79:D79"/>
    <mergeCell ref="B15:D15"/>
    <mergeCell ref="I1:N1"/>
    <mergeCell ref="F3:G4"/>
    <mergeCell ref="I2:N2"/>
    <mergeCell ref="I3:N3"/>
    <mergeCell ref="I4:N4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9:D9"/>
    <mergeCell ref="A10:E10"/>
    <mergeCell ref="B11:D11"/>
    <mergeCell ref="A12:E12"/>
    <mergeCell ref="B13:D13"/>
    <mergeCell ref="A1:E4"/>
    <mergeCell ref="A5:E5"/>
    <mergeCell ref="A6:E6"/>
    <mergeCell ref="B7:D7"/>
    <mergeCell ref="B8:D8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</mergeCells>
  <hyperlinks>
    <hyperlink ref="B7:D7" location="арматура!R1C1" display="Арматура" xr:uid="{991BCF3F-473A-4637-9925-569EFB69ED3B}"/>
    <hyperlink ref="B8:D8" location="'дріт вязальний'!A1" display="Дріт вязальний" xr:uid="{0CC4ABE4-236C-4E86-9DE0-4327AF0A929F}"/>
    <hyperlink ref="B9:D9" location="'дріт вр'!A1" display="Дріт ВР" xr:uid="{71C74484-C92B-473E-984D-96FF9CE42757}"/>
    <hyperlink ref="B11:D11" location="двотавр!A1" display="Двотавр" xr:uid="{32DB0E2D-AE16-44D6-8E80-B98E19704F41}"/>
    <hyperlink ref="B13:D13" location="квадрат!R1C1" display="Квадрат стальной" xr:uid="{E2B8A439-283B-4FBD-BDF7-12F87AC35F38}"/>
    <hyperlink ref="B15:D15" location="круг!R1C1" display="Круг стальной" xr:uid="{EF38A330-5F56-47D6-8A4F-2C159BB02D99}"/>
    <hyperlink ref="B19:D19" location="лист!R1C1" display="Листы:" xr:uid="{4CB36ACE-06FD-41B1-AAB2-71F2B717DC09}"/>
    <hyperlink ref="B20:D20" location="лист!A1" display="Лист сталевий" xr:uid="{DF5D9CE7-D474-4309-A9E6-3FA5FD0E5669}"/>
    <hyperlink ref="B21:D21" location="'лист рифлений'!A1" display="Лист рифлений" xr:uid="{0D030DE0-3097-4749-90A2-5C40B20C62C6}"/>
    <hyperlink ref="B22:D22" location="'лист пвл'!R1C1" display="Лист ПВЛ" xr:uid="{2DCD14B7-9556-49F5-A8E9-EBD9B62FF7BC}"/>
    <hyperlink ref="B23:D23" location="'лист оцинкований'!A1" display="Лист оцинкований" xr:uid="{CA60D893-BE6B-49A1-8D47-C2C1EA5449E4}"/>
    <hyperlink ref="B24:D24" location="'лист нержавіючий'!A1" display="Лист нержавіючий" xr:uid="{164E1A8D-7368-413A-87F7-70DDCC161122}"/>
    <hyperlink ref="B28:D28" location="профнастил!R1C1" display="Профнастил" xr:uid="{F77B1464-3CE4-4EA3-B4D2-D6CD2777AB00}"/>
    <hyperlink ref="B29:D29" location="'преміум профнастил'!A1" display="Преміум профнастил" xr:uid="{D49EA5E1-B8BE-46AD-AA27-0D8673974B34}"/>
    <hyperlink ref="B30:D30" location="металочерепиця!A1" display="Металочерепиця" xr:uid="{C57B39F9-E58B-4F53-97B9-CED2AE682408}"/>
    <hyperlink ref="B31:D31" location="'преміум металочерепиця'!A1" display="Преміум металочерепиця" xr:uid="{B97B6665-6EBB-416F-896E-1584451633A7}"/>
    <hyperlink ref="B32:D32" location="метизы!R1C1" display="Метизы" xr:uid="{CF7F735D-F420-4A7A-912B-D05BC0D01482}"/>
    <hyperlink ref="B33:D33" location="'водостічна система'!A1" display="'водостічна система'!A1" xr:uid="{B4EEB327-2487-4188-90B3-078D6A27A4E3}"/>
    <hyperlink ref="B34:D34" location="планки!R1C1" display="Планки" xr:uid="{FAA94D2D-8614-4B90-848B-5A41C1AE5A4D}"/>
    <hyperlink ref="B35:D35" location="'утеплювач, ізоляція'!A1" display="Утеплювач, ізоляція" xr:uid="{21B2C226-57BD-4ED6-B73A-3CF140F5A53E}"/>
    <hyperlink ref="B38:D38" location="'фальцева покрівля'!A1" display="Фальцева покровля" xr:uid="{4E68B91D-7957-4299-98F5-032C1DF723CF}"/>
    <hyperlink ref="B40:D40" location="'сетка сварная в картах'!R1C1" display="Сетка:" xr:uid="{01198DF7-83A5-47D7-84B6-9F6D0465FE29}"/>
    <hyperlink ref="B41:D41" location="'сітка зварна в картах'!A1" display="Сітка зварна в картах" xr:uid="{F4A94251-B7CA-4E01-B07C-11117410D31A}"/>
    <hyperlink ref="B42:D42" location="'сітка зварна в рулоні'!A1" display="Сітка зварна в рулоні" xr:uid="{91250B01-141F-4CCB-BFCA-0E691AE3E8F4}"/>
    <hyperlink ref="B43:D43" location="'сітка рабиця'!A1" display="Сітка Рабиця" xr:uid="{A46235F3-41DC-4304-A789-5049BA213F32}"/>
    <hyperlink ref="B45:D45" location="'труба профильная'!R1C1" display="Труба:" xr:uid="{E37EFEE5-C6FA-4EA0-8BEC-F2AFB4FB2277}"/>
    <hyperlink ref="B46:D46" location="'труба профільна'!A1" display="Труба профільна" xr:uid="{A2025B76-1546-43F8-B227-5010D0E85285}"/>
    <hyperlink ref="B47:D47" location="'труба ел.зв.'!A1" display="Труба електрозварна" xr:uid="{F641BDA5-90A2-4394-9AB2-A379AD20229A}"/>
    <hyperlink ref="B48:D48" location="'труба вгп'!R1C1" display="Трубв ВГП ДУ" xr:uid="{1916FF01-BC16-41A4-8028-D0D503AEF34D}"/>
    <hyperlink ref="B50:D50" location="'труба оцинкована'!A1" display="Труба оцинкована" xr:uid="{5AAF19E9-9A5E-407E-A133-9D32C59F8647}"/>
    <hyperlink ref="B51:D51" location="'труба нержавіюча'!A1" display="Труба нержавіюча" xr:uid="{339C1743-81CF-4DAC-9322-2A82AD1F4926}"/>
    <hyperlink ref="B57:D57" location="шпилька.гайка.шайба!R1C1" display="Комплектующие" xr:uid="{A8714161-8944-40F2-BDA1-6A7BB4D64D83}"/>
    <hyperlink ref="B60:D60" location="цвяхи!A1" display="Цвяхи" xr:uid="{BC134FF3-2B54-483A-A1BB-CD3693B733F8}"/>
    <hyperlink ref="B61:D61" location="'гіпсокартон та профіль'!A1" display="Гіпсокартон та профіль" xr:uid="{1D40AFF7-EEFA-4D49-9BD2-B57E2ECA6164}"/>
    <hyperlink ref="B62:D62" location="диск!R1C1" display="Диск" xr:uid="{42BC26C4-D39D-4E7D-8C02-D667C86FB4A8}"/>
    <hyperlink ref="B65:D65" location="лакофарбові!A1" display="Лакофарбові" xr:uid="{A80EA0D1-8992-4673-8A1F-4E604D940344}"/>
    <hyperlink ref="B66:D66" location="лопата!R1C1" display="Лопата" xr:uid="{1A26A7BA-54D4-452B-B00E-9550F9612C45}"/>
    <hyperlink ref="B67:D67" location="згони!A1" display="Згони" xr:uid="{4CDD47F9-81A3-4DDF-B31D-2E250E407539}"/>
    <hyperlink ref="B68:D68" location="трійники!A1" display="Трійники" xr:uid="{46272E5F-F52C-4571-93B1-7F35F9CC0ACA}"/>
    <hyperlink ref="B69:D69" location="різьба!A1" display="Різьба" xr:uid="{5249B3F4-FDFB-477C-B1A7-87D9CFC46BC1}"/>
    <hyperlink ref="B70:D70" location="муфта!R1C1" display="Муфта" xr:uid="{24E3B8A2-3768-4A31-A283-A19AB1820C94}"/>
    <hyperlink ref="B71:D71" location="контргайка!R1C1" display="Контргайка" xr:uid="{E223F2B2-FE2F-49A9-B08F-D0775C527F09}"/>
    <hyperlink ref="B72:D72" location="фланець!A1" display="Фланець" xr:uid="{9B7AD610-84A1-4BC7-8471-C66AE3946EA6}"/>
    <hyperlink ref="B73:D73" location="цемент!R1C1" display="Цемент" xr:uid="{0B4D5EFE-68FB-42D6-962E-F9D02CE9B361}"/>
    <hyperlink ref="B76:D76" location="'щітка по металу'!A1" display="Щітка по металу" xr:uid="{A6982001-352F-40DD-B612-0A930A168E2C}"/>
    <hyperlink ref="B78:D78" location="доставка!R1C1" display="Услуги" xr:uid="{5BEC9681-B1FF-4BDB-ABF4-79DD6228B14C}"/>
    <hyperlink ref="B79:D79" location="доставка!R1C1" display="Доставка" xr:uid="{32F8EAF1-19FB-46C1-860F-15BE6E7EBB73}"/>
    <hyperlink ref="B80:D80" location="гільйотина!A1" display="Гільйотина  " xr:uid="{6778631E-4C7B-4261-B28F-925E7FB9D691}"/>
    <hyperlink ref="B81:D81" location="плазма!R1C1" display="Плазма" xr:uid="{501236C1-2E79-4339-BE61-97A7CCA323CE}"/>
    <hyperlink ref="B53:D53" location="швеллер!R1C1" display="Швеллер" xr:uid="{889C8D99-8306-4C3B-898A-B664DD19E571}"/>
    <hyperlink ref="B54:D54" location="'швелер катаний'!A1" display="Швелер катаний" xr:uid="{80524C9E-475D-4562-A2C8-E4779FAD5A5F}"/>
    <hyperlink ref="B55:D55" location="'швелер гнутий'!A1" display="Швелер гнутий" xr:uid="{DEA2B8B7-E815-4C87-8777-CE0391DF3E79}"/>
    <hyperlink ref="B49:D49" location="'труба безшовна'!A1" display="Турба безшовна" xr:uid="{23B0A29F-A1E0-4928-96AE-031AF43CA12A}"/>
    <hyperlink ref="B59:D59" location="гайка!R1C1" display="Гайка" xr:uid="{51AD84EB-0F01-4B4D-8391-15547E6261A0}"/>
    <hyperlink ref="B74:D74" location="шайба!R1C1" display="Шайба" xr:uid="{7741845F-B4DD-4236-A7F3-5BE8871D2474}"/>
    <hyperlink ref="B75:D75" location="шпилька!R1C1" display="Шпилька" xr:uid="{0A2FD2E6-0BCF-43AB-95FE-A7B2C441FE2B}"/>
    <hyperlink ref="B26:D26" location="смуга!A1" display="Смуга" xr:uid="{A00B5698-3B2D-4062-B5FA-F8AB3089FF43}"/>
    <hyperlink ref="B64:D64" location="заглушка!A1" display="Заглушка" xr:uid="{89833852-2D2E-486C-A6C0-86BFE2A91A20}"/>
    <hyperlink ref="B17:D17" location="кутник!A1" display="Кутник" xr:uid="{8BEFFF56-C8DA-4A2B-A9AB-3FE5D0817F6A}"/>
    <hyperlink ref="B58:D58" location="відводи!A1" display="Відводи" xr:uid="{B985E2D6-112A-4B77-A5A6-C4B66AA51E9D}"/>
    <hyperlink ref="B63:D63" location="електроди!A1" display="Електроди" xr:uid="{9D55997D-799A-4573-8E87-DD9994210BCC}"/>
    <hyperlink ref="B36:D36" location="штакетник!A1" display="Штакетник" xr:uid="{BC5C70C0-688A-4617-A214-F94C913CC6C4}"/>
    <hyperlink ref="B37:D37" location="'штакетник преміум '!A1" display="Штакетник преміум" xr:uid="{C094ABE3-2EE3-4F5E-9CB3-A8C085858DA1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N81"/>
  <sheetViews>
    <sheetView workbookViewId="0">
      <pane ySplit="5" topLeftCell="A6" activePane="bottomLeft" state="frozen"/>
      <selection pane="bottomLeft" activeCell="F3" sqref="F3:G4"/>
    </sheetView>
  </sheetViews>
  <sheetFormatPr defaultRowHeight="15" x14ac:dyDescent="0.25"/>
  <cols>
    <col min="1" max="1" width="1.28515625" customWidth="1"/>
    <col min="5" max="5" width="1.28515625" customWidth="1"/>
    <col min="6" max="6" width="63.7109375" customWidth="1"/>
    <col min="7" max="7" width="26.8554687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13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169</v>
      </c>
      <c r="G6" s="4">
        <v>10.75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170</v>
      </c>
      <c r="G7" s="4">
        <v>21.33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171</v>
      </c>
      <c r="G8" s="4">
        <v>40.270000000000003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172</v>
      </c>
      <c r="G9" s="4">
        <v>49.13</v>
      </c>
    </row>
    <row r="10" spans="1:14" ht="18.75" x14ac:dyDescent="0.3">
      <c r="A10" s="110"/>
      <c r="B10" s="110"/>
      <c r="C10" s="110"/>
      <c r="D10" s="110"/>
      <c r="E10" s="110"/>
      <c r="F10" s="18" t="s">
        <v>173</v>
      </c>
      <c r="G10" s="4">
        <v>57.02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174</v>
      </c>
      <c r="G11" s="4">
        <v>92.08</v>
      </c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76:D76"/>
    <mergeCell ref="B77:D77"/>
    <mergeCell ref="B78:D78"/>
    <mergeCell ref="B79:D79"/>
    <mergeCell ref="B15:D15"/>
    <mergeCell ref="B14:D14"/>
    <mergeCell ref="B9:D9"/>
    <mergeCell ref="A10:E10"/>
    <mergeCell ref="B11:D11"/>
    <mergeCell ref="A12:E12"/>
    <mergeCell ref="B13:D13"/>
    <mergeCell ref="B27:D27"/>
    <mergeCell ref="B16:D16"/>
    <mergeCell ref="B17:D17"/>
    <mergeCell ref="B18:D18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CFEFA24C-453E-43EC-8484-66F90812FB99}"/>
    <hyperlink ref="B8:D8" location="'дріт вязальний'!A1" display="Дріт вязальний" xr:uid="{F269C346-5774-4F4F-8687-D98FF1F452FB}"/>
    <hyperlink ref="B9:D9" location="'дріт вр'!A1" display="Дріт ВР" xr:uid="{E17CA205-2711-4F47-8A90-3D6A73C88B44}"/>
    <hyperlink ref="B11:D11" location="двотавр!A1" display="Двотавр" xr:uid="{85C5843E-4D7F-4F1D-857B-E49FD5A02F15}"/>
    <hyperlink ref="B13:D13" location="квадрат!R1C1" display="Квадрат стальной" xr:uid="{57951BFD-114B-4BAC-8058-34F10B06D3C3}"/>
    <hyperlink ref="B15:D15" location="круг!R1C1" display="Круг стальной" xr:uid="{F776E558-D81D-4931-A072-403A3F646A66}"/>
    <hyperlink ref="B19:D19" location="лист!R1C1" display="Листы:" xr:uid="{3DF0413C-88E5-4D79-A5C4-76368CF35D1C}"/>
    <hyperlink ref="B20:D20" location="лист!A1" display="Лист сталевий" xr:uid="{71199CA2-731F-440C-B589-EBC175437008}"/>
    <hyperlink ref="B21:D21" location="'лист рифлений'!A1" display="Лист рифлений" xr:uid="{3F8EF250-C04F-47CD-8D04-A7BDE6384B17}"/>
    <hyperlink ref="B22:D22" location="'лист пвл'!R1C1" display="Лист ПВЛ" xr:uid="{75D359FB-C71E-4F46-ABB2-49462F071C51}"/>
    <hyperlink ref="B23:D23" location="'лист оцинкований'!A1" display="Лист оцинкований" xr:uid="{9BEDED8C-F877-4846-9F84-5CC48CB46E45}"/>
    <hyperlink ref="B24:D24" location="'лист нержавіючий'!A1" display="Лист нержавіючий" xr:uid="{62CDD62E-3866-4A38-983C-8EDE8410BF16}"/>
    <hyperlink ref="B28:D28" location="профнастил!R1C1" display="Профнастил" xr:uid="{A7477B13-87AD-4970-A8F5-1734D8723304}"/>
    <hyperlink ref="B29:D29" location="'преміум профнастил'!A1" display="Преміум профнастил" xr:uid="{D392BEB3-F2CE-47B3-B9C0-497057663AC3}"/>
    <hyperlink ref="B30:D30" location="металочерепиця!A1" display="Металочерепиця" xr:uid="{AC98056C-2986-4EF4-A9DC-F6016FEC1778}"/>
    <hyperlink ref="B31:D31" location="'преміум металочерепиця'!A1" display="Преміум металочерепиця" xr:uid="{BA3A8C1A-01D4-4F44-B869-296673728E26}"/>
    <hyperlink ref="B32:D32" location="метизы!R1C1" display="Метизы" xr:uid="{C17EA8CA-76A2-4141-8A71-C1C9FA1F1347}"/>
    <hyperlink ref="B33:D33" location="'водостічна система'!A1" display="'водостічна система'!A1" xr:uid="{87B7584F-7B00-49C4-9476-99F795E08906}"/>
    <hyperlink ref="B34:D34" location="планки!R1C1" display="Планки" xr:uid="{985318D1-4102-4FC3-BA6F-EF2BC63BCA99}"/>
    <hyperlink ref="B35:D35" location="'утеплювач, ізоляція'!A1" display="Утеплювач, ізоляція" xr:uid="{415FD50A-C53F-4119-B830-3B9610394992}"/>
    <hyperlink ref="B38:D38" location="'фальцева покрівля'!A1" display="Фальцева покровля" xr:uid="{D0B05389-BCD0-4FC4-A65B-3B8E26AC879E}"/>
    <hyperlink ref="B40:D40" location="'сетка сварная в картах'!R1C1" display="Сетка:" xr:uid="{98508194-ADBD-4114-8BAC-7FF4A6AA3E72}"/>
    <hyperlink ref="B41:D41" location="'сітка зварна в картах'!A1" display="Сітка зварна в картах" xr:uid="{CEF909D4-4A2A-4FA6-82C4-FE8E05D82E83}"/>
    <hyperlink ref="B42:D42" location="'сітка зварна в рулоні'!A1" display="Сітка зварна в рулоні" xr:uid="{4ECEADBC-1BC6-4EC7-8844-C184E887E5E6}"/>
    <hyperlink ref="B43:D43" location="'сітка рабиця'!A1" display="Сітка Рабиця" xr:uid="{8ED9E41D-7DE9-424B-91B9-51C57E605AC0}"/>
    <hyperlink ref="B45:D45" location="'труба профильная'!R1C1" display="Труба:" xr:uid="{24150DF3-153D-4C27-8742-33CCC6053C6A}"/>
    <hyperlink ref="B46:D46" location="'труба профільна'!A1" display="Труба профільна" xr:uid="{A9238A9F-CBD0-4D5A-B0CE-BFDE80956793}"/>
    <hyperlink ref="B47:D47" location="'труба ел.зв.'!A1" display="Труба електрозварна" xr:uid="{1A05B9C5-C36B-43B5-AB99-6611B3B74114}"/>
    <hyperlink ref="B48:D48" location="'труба вгп'!R1C1" display="Трубв ВГП ДУ" xr:uid="{E168E0B7-C80A-491B-8083-0D6FB7B32805}"/>
    <hyperlink ref="B50:D50" location="'труба оцинкована'!A1" display="Труба оцинкована" xr:uid="{99F2ABBC-5FB5-4A3F-8612-24A2C2765BD3}"/>
    <hyperlink ref="B51:D51" location="'труба нержавіюча'!A1" display="Труба нержавіюча" xr:uid="{EEB74EEE-6531-4E93-A00D-4D3C55693C82}"/>
    <hyperlink ref="B57:D57" location="шпилька.гайка.шайба!R1C1" display="Комплектующие" xr:uid="{F648ECF4-0F40-4AFF-AB13-2BBDC620CD1A}"/>
    <hyperlink ref="B60:D60" location="цвяхи!A1" display="Цвяхи" xr:uid="{D275FF20-ABA1-4EE8-A0BC-EE4A755253D4}"/>
    <hyperlink ref="B61:D61" location="'гіпсокартон та профіль'!A1" display="Гіпсокартон та профіль" xr:uid="{04CFA256-C460-4F51-910B-3783BB060AF8}"/>
    <hyperlink ref="B62:D62" location="диск!R1C1" display="Диск" xr:uid="{DB94AAD4-5AD9-40A7-8A70-6A930429A9F9}"/>
    <hyperlink ref="B65:D65" location="лакофарбові!A1" display="Лакофарбові" xr:uid="{75E47A07-63AC-4B62-9894-F76FF15DB841}"/>
    <hyperlink ref="B66:D66" location="лопата!R1C1" display="Лопата" xr:uid="{3808EDEE-F3F1-4120-94A2-1079B120C3E5}"/>
    <hyperlink ref="B67:D67" location="згони!A1" display="Згони" xr:uid="{1755B513-D886-43AF-B64C-77A1BEC33CDC}"/>
    <hyperlink ref="B68:D68" location="трійники!A1" display="Трійники" xr:uid="{F5B3906E-BFA5-49D9-AF6B-5F9CC59C3939}"/>
    <hyperlink ref="B69:D69" location="різьба!A1" display="Різьба" xr:uid="{F449DF57-1DA3-4F78-BA81-0B12965D7E56}"/>
    <hyperlink ref="B70:D70" location="муфта!R1C1" display="Муфта" xr:uid="{46167675-A093-4B24-86D3-E87442690F43}"/>
    <hyperlink ref="B71:D71" location="контргайка!R1C1" display="Контргайка" xr:uid="{8DCD8DD8-7C0F-47DA-973B-2C4C21F5D7C0}"/>
    <hyperlink ref="B72:D72" location="фланець!A1" display="Фланець" xr:uid="{7DE25B2B-9D1E-46E3-9677-314E4B866144}"/>
    <hyperlink ref="B73:D73" location="цемент!R1C1" display="Цемент" xr:uid="{CB659373-7D22-435F-B702-920C8E2023D1}"/>
    <hyperlink ref="B76:D76" location="'щітка по металу'!A1" display="Щітка по металу" xr:uid="{2F9D9BDB-D2ED-4CDB-ACF0-9744D2E4CA63}"/>
    <hyperlink ref="B78:D78" location="доставка!R1C1" display="Услуги" xr:uid="{C58AFB99-FBD9-4626-893D-7AE69A249900}"/>
    <hyperlink ref="B79:D79" location="доставка!R1C1" display="Доставка" xr:uid="{2ED0725F-5372-45B4-8161-699A2AF1FDA3}"/>
    <hyperlink ref="B80:D80" location="гільйотина!A1" display="Гільйотина  " xr:uid="{2AADC3FF-2ED2-4047-A94A-E2824727E5CD}"/>
    <hyperlink ref="B81:D81" location="плазма!R1C1" display="Плазма" xr:uid="{82D84DED-F235-428A-9047-BF4A595845CA}"/>
    <hyperlink ref="B53:D53" location="швеллер!R1C1" display="Швеллер" xr:uid="{3BEAF191-88EA-4D84-AE37-71752932AC56}"/>
    <hyperlink ref="B54:D54" location="'швелер катаний'!A1" display="Швелер катаний" xr:uid="{E857722D-C577-4ED9-9954-305E22206D7B}"/>
    <hyperlink ref="B55:D55" location="'швелер гнутий'!A1" display="Швелер гнутий" xr:uid="{D4B141E8-BB70-4DC9-8FA4-A64BCAE152C4}"/>
    <hyperlink ref="B49:D49" location="'труба безшовна'!A1" display="Турба безшовна" xr:uid="{80FEDDA8-578B-4F28-9A2B-736BDBDD69C3}"/>
    <hyperlink ref="B59:D59" location="гайка!R1C1" display="Гайка" xr:uid="{1ED71231-9A9B-4BE1-99BC-848BBCCB9391}"/>
    <hyperlink ref="B74:D74" location="шайба!R1C1" display="Шайба" xr:uid="{AFAA1850-0F46-4176-917F-CE9A73A789F6}"/>
    <hyperlink ref="B75:D75" location="шпилька!R1C1" display="Шпилька" xr:uid="{4DD7D1DC-2D86-4786-8F69-CA3D4FD87A63}"/>
    <hyperlink ref="B26:D26" location="смуга!A1" display="Смуга" xr:uid="{399FF330-8A97-49EE-A15D-D21AF1683E21}"/>
    <hyperlink ref="B64:D64" location="заглушка!A1" display="Заглушка" xr:uid="{38E6F03C-9B38-4AB4-8C54-0141E54B56AB}"/>
    <hyperlink ref="B17:D17" location="кутник!A1" display="Кутник" xr:uid="{233A8E09-2249-479D-B48B-A74363D37DDF}"/>
    <hyperlink ref="B58:D58" location="відводи!A1" display="Відводи" xr:uid="{6B7DDEA6-1632-4FFF-A1FD-E0E2C7EFF50C}"/>
    <hyperlink ref="B63:D63" location="електроди!A1" display="Електроди" xr:uid="{47388B46-789E-4F11-9529-B2D32993A95D}"/>
    <hyperlink ref="B36:D36" location="штакетник!A1" display="Штакетник" xr:uid="{F8A44183-E3FF-464D-BB4C-4B9AED940292}"/>
    <hyperlink ref="B37:D37" location="'штакетник преміум '!A1" display="Штакетник преміум" xr:uid="{C1B48454-687F-45DB-9E1D-1C4B648C7F79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42578125" customWidth="1"/>
    <col min="7" max="7" width="27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1075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1324</v>
      </c>
      <c r="G6" s="4">
        <v>141.63999999999999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1325</v>
      </c>
      <c r="G7" s="4">
        <v>185.35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1326</v>
      </c>
      <c r="G8" s="4">
        <v>220.61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1327</v>
      </c>
      <c r="G9" s="4">
        <v>395.5</v>
      </c>
    </row>
    <row r="10" spans="1:14" ht="18.75" x14ac:dyDescent="0.3">
      <c r="A10" s="110"/>
      <c r="B10" s="110"/>
      <c r="C10" s="110"/>
      <c r="D10" s="110"/>
      <c r="E10" s="110"/>
      <c r="F10" s="18" t="s">
        <v>1328</v>
      </c>
      <c r="G10" s="4">
        <v>448.68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1329</v>
      </c>
      <c r="G11" s="4">
        <v>582.66</v>
      </c>
    </row>
    <row r="12" spans="1:14" ht="18.75" x14ac:dyDescent="0.3">
      <c r="A12" s="110"/>
      <c r="B12" s="110"/>
      <c r="C12" s="110"/>
      <c r="D12" s="110"/>
      <c r="E12" s="110"/>
      <c r="F12" s="18" t="s">
        <v>1330</v>
      </c>
      <c r="G12" s="4">
        <v>678.35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1331</v>
      </c>
      <c r="G13" s="4">
        <v>824.66</v>
      </c>
    </row>
    <row r="14" spans="1:14" ht="18.75" x14ac:dyDescent="0.3">
      <c r="A14" s="2"/>
      <c r="B14" s="116"/>
      <c r="C14" s="117"/>
      <c r="D14" s="118"/>
      <c r="E14" s="2"/>
      <c r="F14" s="18" t="s">
        <v>1332</v>
      </c>
      <c r="G14" s="4">
        <v>1027</v>
      </c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40:D40"/>
    <mergeCell ref="B80:D80"/>
    <mergeCell ref="I5:N5"/>
    <mergeCell ref="A6:E6"/>
    <mergeCell ref="B7:D7"/>
    <mergeCell ref="B8:D8"/>
    <mergeCell ref="B9:D9"/>
    <mergeCell ref="A10:E10"/>
    <mergeCell ref="B11:D11"/>
    <mergeCell ref="A12:E12"/>
    <mergeCell ref="B13:D13"/>
    <mergeCell ref="B14:D14"/>
    <mergeCell ref="B27:D27"/>
    <mergeCell ref="B16:D16"/>
    <mergeCell ref="B26:D26"/>
    <mergeCell ref="B39:D39"/>
    <mergeCell ref="B15:D15"/>
    <mergeCell ref="A1:E4"/>
    <mergeCell ref="A5:E5"/>
    <mergeCell ref="B18:D18"/>
    <mergeCell ref="B33:D33"/>
    <mergeCell ref="B28:D28"/>
    <mergeCell ref="B29:D29"/>
    <mergeCell ref="B30:D30"/>
    <mergeCell ref="B31:D31"/>
    <mergeCell ref="B32:D32"/>
    <mergeCell ref="I1:N1"/>
    <mergeCell ref="I2:N2"/>
    <mergeCell ref="F3:G4"/>
    <mergeCell ref="I3:N3"/>
    <mergeCell ref="I4:N4"/>
    <mergeCell ref="F1:G2"/>
    <mergeCell ref="B41:D41"/>
    <mergeCell ref="B42:D42"/>
    <mergeCell ref="B43:D43"/>
    <mergeCell ref="B44:D44"/>
    <mergeCell ref="B45:D45"/>
    <mergeCell ref="B58:D58"/>
    <mergeCell ref="B38:D38"/>
    <mergeCell ref="B24:D24"/>
    <mergeCell ref="B25:D25"/>
    <mergeCell ref="B17:D17"/>
    <mergeCell ref="B19:D19"/>
    <mergeCell ref="B20:D20"/>
    <mergeCell ref="B21:D21"/>
    <mergeCell ref="B22:D22"/>
    <mergeCell ref="B23:D23"/>
    <mergeCell ref="B34:D34"/>
    <mergeCell ref="B35:D35"/>
    <mergeCell ref="B36:D36"/>
    <mergeCell ref="B37:D37"/>
    <mergeCell ref="B46:D46"/>
    <mergeCell ref="B47:D47"/>
    <mergeCell ref="B74:D74"/>
    <mergeCell ref="B48:D48"/>
    <mergeCell ref="B49:D49"/>
    <mergeCell ref="B79:D79"/>
    <mergeCell ref="B76:D76"/>
    <mergeCell ref="B77:D77"/>
    <mergeCell ref="B78:D78"/>
    <mergeCell ref="B51:D51"/>
    <mergeCell ref="B50:D50"/>
    <mergeCell ref="B63:D63"/>
    <mergeCell ref="B52:D52"/>
    <mergeCell ref="B53:D53"/>
    <mergeCell ref="B54:D54"/>
    <mergeCell ref="B55:D55"/>
    <mergeCell ref="B56:D56"/>
    <mergeCell ref="B57:D57"/>
    <mergeCell ref="B81:D81"/>
    <mergeCell ref="B59:D59"/>
    <mergeCell ref="B60:D60"/>
    <mergeCell ref="B61:D61"/>
    <mergeCell ref="B62:D62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</mergeCells>
  <hyperlinks>
    <hyperlink ref="B7:D7" location="арматура!R1C1" display="Арматура" xr:uid="{55F8D767-40E9-444A-8809-9319F36C9208}"/>
    <hyperlink ref="B8:D8" location="'дріт вязальний'!A1" display="Дріт вязальний" xr:uid="{E2B3CD95-E79B-475B-90A0-159A66F3E2C7}"/>
    <hyperlink ref="B9:D9" location="'дріт вр'!A1" display="Дріт ВР" xr:uid="{63C4D220-16DF-483B-BC3B-E2D03416AFC5}"/>
    <hyperlink ref="B11:D11" location="двотавр!A1" display="Двотавр" xr:uid="{4189FA0D-0F72-43E9-BAF6-858AD713F319}"/>
    <hyperlink ref="B13:D13" location="квадрат!R1C1" display="Квадрат стальной" xr:uid="{D619EA53-0C7F-44F6-A3BD-B0E803538AB7}"/>
    <hyperlink ref="B15:D15" location="круг!R1C1" display="Круг стальной" xr:uid="{207DACE3-11BD-4169-AE53-8A98993EDC1E}"/>
    <hyperlink ref="B19:D19" location="лист!R1C1" display="Листы:" xr:uid="{F257AE47-B196-4D36-B2F1-9C5FAA9CC3F0}"/>
    <hyperlink ref="B20:D20" location="лист!A1" display="Лист сталевий" xr:uid="{1D9EC158-B331-4AC9-9EC6-A939544673C4}"/>
    <hyperlink ref="B21:D21" location="'лист рифлений'!A1" display="Лист рифлений" xr:uid="{2B9056A7-1BC5-4778-87FE-CEF6EBE09580}"/>
    <hyperlink ref="B22:D22" location="'лист пвл'!R1C1" display="Лист ПВЛ" xr:uid="{9BB9D8F8-2D1B-4568-8520-AE6181152718}"/>
    <hyperlink ref="B23:D23" location="'лист оцинкований'!A1" display="Лист оцинкований" xr:uid="{A1B308E0-8AB9-43D1-95FF-05E71DDA5348}"/>
    <hyperlink ref="B24:D24" location="'лист нержавіючий'!A1" display="Лист нержавіючий" xr:uid="{EB311B95-3FD9-44A8-A205-3F1807F7CE9B}"/>
    <hyperlink ref="B28:D28" location="профнастил!R1C1" display="Профнастил" xr:uid="{1B463305-C479-4447-8FF2-DC13D0A0D2DA}"/>
    <hyperlink ref="B29:D29" location="'преміум профнастил'!A1" display="Преміум профнастил" xr:uid="{EB38DDAD-5305-4018-8576-077E485B79E0}"/>
    <hyperlink ref="B30:D30" location="металочерепиця!A1" display="Металочерепиця" xr:uid="{D9190889-FB1E-4F33-8CDD-228B4A074918}"/>
    <hyperlink ref="B31:D31" location="'преміум металочерепиця'!A1" display="Преміум металочерепиця" xr:uid="{F65E622B-EB8F-449D-BD05-B35EAB14E9BB}"/>
    <hyperlink ref="B32:D32" location="метизы!R1C1" display="Метизы" xr:uid="{ADBECF27-0680-4CC9-ABC2-0F7701298E7D}"/>
    <hyperlink ref="B33:D33" location="'водостічна система'!A1" display="'водостічна система'!A1" xr:uid="{CBDF36E0-48D1-4A76-ACC3-25BCF07A5932}"/>
    <hyperlink ref="B34:D34" location="планки!R1C1" display="Планки" xr:uid="{02A91C13-10C8-4383-AF88-03F7E6213801}"/>
    <hyperlink ref="B35:D35" location="'утеплювач, ізоляція'!A1" display="Утеплювач, ізоляція" xr:uid="{D52DB30C-575F-41C7-B9C9-0AE842513082}"/>
    <hyperlink ref="B38:D38" location="'фальцева покрівля'!A1" display="Фальцева покровля" xr:uid="{1AD52E53-7254-4129-AC45-5993C94BAE3C}"/>
    <hyperlink ref="B40:D40" location="'сетка сварная в картах'!R1C1" display="Сетка:" xr:uid="{32C6F67A-703D-418B-AD54-9C1C455FDFDE}"/>
    <hyperlink ref="B41:D41" location="'сітка зварна в картах'!A1" display="Сітка зварна в картах" xr:uid="{0F981A58-4F6E-45CF-B17B-79B21981C3FD}"/>
    <hyperlink ref="B42:D42" location="'сітка зварна в рулоні'!A1" display="Сітка зварна в рулоні" xr:uid="{BF1D136B-8DB0-4CA1-9DE5-4261710118ED}"/>
    <hyperlink ref="B43:D43" location="'сітка рабиця'!A1" display="Сітка Рабиця" xr:uid="{7F58C072-AEB3-4340-B86D-35FC6108F73D}"/>
    <hyperlink ref="B45:D45" location="'труба профильная'!R1C1" display="Труба:" xr:uid="{303A2414-87A2-4187-BAAC-03A004E39A36}"/>
    <hyperlink ref="B46:D46" location="'труба профільна'!A1" display="Труба профільна" xr:uid="{918D6B03-B8A6-4C54-BB0F-6D8B3D338CC7}"/>
    <hyperlink ref="B47:D47" location="'труба ел.зв.'!A1" display="Труба електрозварна" xr:uid="{F9F6FF71-049F-4E23-8202-0440306035E5}"/>
    <hyperlink ref="B48:D48" location="'труба вгп'!R1C1" display="Трубв ВГП ДУ" xr:uid="{E76E0D95-DE97-4BA0-A8F6-C21077CF63D5}"/>
    <hyperlink ref="B50:D50" location="'труба оцинкована'!A1" display="Труба оцинкована" xr:uid="{EC5A096B-6393-4E4F-A230-D6CDA4FA995D}"/>
    <hyperlink ref="B51:D51" location="'труба нержавіюча'!A1" display="Труба нержавіюча" xr:uid="{605384F4-F170-4158-A1F9-08AC993A6674}"/>
    <hyperlink ref="B57:D57" location="шпилька.гайка.шайба!R1C1" display="Комплектующие" xr:uid="{53DFE952-204A-4781-A9B1-E63A7BFA91F6}"/>
    <hyperlink ref="B60:D60" location="цвяхи!A1" display="Цвяхи" xr:uid="{053C83C1-B8A6-422D-8C78-3D6E295BE041}"/>
    <hyperlink ref="B61:D61" location="'гіпсокартон та профіль'!A1" display="Гіпсокартон та профіль" xr:uid="{16747CD5-4679-4860-8F0C-365751AD8F83}"/>
    <hyperlink ref="B62:D62" location="диск!R1C1" display="Диск" xr:uid="{A5E5CFD1-5AFB-4C42-A9E9-615247F25EFF}"/>
    <hyperlink ref="B65:D65" location="лакофарбові!A1" display="Лакофарбові" xr:uid="{0F90250D-1174-440E-8BAA-5E2D750EB63E}"/>
    <hyperlink ref="B66:D66" location="лопата!R1C1" display="Лопата" xr:uid="{7C8348BE-FFD0-42DD-9BB0-4C91378214EA}"/>
    <hyperlink ref="B67:D67" location="згони!A1" display="Згони" xr:uid="{7D2333E1-6725-410D-AFB4-5459F9825A1F}"/>
    <hyperlink ref="B68:D68" location="трійники!A1" display="Трійники" xr:uid="{693F158A-1A03-438A-8107-F267C6C81B58}"/>
    <hyperlink ref="B69:D69" location="різьба!A1" display="Різьба" xr:uid="{4F6C6733-3F8F-4326-AD95-7120BD85E68A}"/>
    <hyperlink ref="B70:D70" location="муфта!R1C1" display="Муфта" xr:uid="{2B8ED904-5CDD-4872-A8DB-B588B25F27F5}"/>
    <hyperlink ref="B71:D71" location="контргайка!R1C1" display="Контргайка" xr:uid="{71825E13-3820-4099-97DD-D685DBD4C6CC}"/>
    <hyperlink ref="B72:D72" location="фланець!A1" display="Фланець" xr:uid="{527F47FF-D235-4CC3-86A0-0B2D208900DF}"/>
    <hyperlink ref="B73:D73" location="цемент!R1C1" display="Цемент" xr:uid="{15FD36D7-9054-46A4-8F4F-8672ABDA4A8F}"/>
    <hyperlink ref="B76:D76" location="'щітка по металу'!A1" display="Щітка по металу" xr:uid="{1691A079-8F89-44ED-8B3E-2F128FD99FDC}"/>
    <hyperlink ref="B78:D78" location="доставка!R1C1" display="Услуги" xr:uid="{29BAC699-9141-4579-82A4-B84C69CD9B2D}"/>
    <hyperlink ref="B79:D79" location="доставка!R1C1" display="Доставка" xr:uid="{A1569D95-2559-4D8F-8129-1FA54F6D072E}"/>
    <hyperlink ref="B80:D80" location="гільйотина!A1" display="Гільйотина  " xr:uid="{A934E83F-A865-4526-9AF4-D2BFD26C30FB}"/>
    <hyperlink ref="B81:D81" location="плазма!R1C1" display="Плазма" xr:uid="{B70B8847-6B4B-44BB-A63D-B2F863ECB450}"/>
    <hyperlink ref="B53:D53" location="швеллер!R1C1" display="Швеллер" xr:uid="{A7C219E0-5C05-406B-A3EA-E77D74E6AB50}"/>
    <hyperlink ref="B54:D54" location="'швелер катаний'!A1" display="Швелер катаний" xr:uid="{270F3437-B175-4010-9062-EA2DE3CEC587}"/>
    <hyperlink ref="B55:D55" location="'швелер гнутий'!A1" display="Швелер гнутий" xr:uid="{1CA47514-3D55-4B17-9E43-969370A8DAB9}"/>
    <hyperlink ref="B49:D49" location="'труба безшовна'!A1" display="Турба безшовна" xr:uid="{C9B61E6B-D605-4BFD-8B82-6FC50ADB0D85}"/>
    <hyperlink ref="B59:D59" location="гайка!R1C1" display="Гайка" xr:uid="{CDFAEBAB-CA1A-4F97-87F6-98AD7E6A4622}"/>
    <hyperlink ref="B74:D74" location="шайба!R1C1" display="Шайба" xr:uid="{4F21D87F-BB84-4289-A6B2-F83FDF373949}"/>
    <hyperlink ref="B75:D75" location="шпилька!R1C1" display="Шпилька" xr:uid="{F3E8B56C-A018-4D3B-8014-C559356538F7}"/>
    <hyperlink ref="B26:D26" location="смуга!A1" display="Смуга" xr:uid="{90BF232F-12C8-4B95-878F-2D905FDEC042}"/>
    <hyperlink ref="B64:D64" location="заглушка!A1" display="Заглушка" xr:uid="{4440511E-B366-45D9-8739-1B7C71F1D5D2}"/>
    <hyperlink ref="B17:D17" location="кутник!A1" display="Кутник" xr:uid="{E8CC449C-18DE-4066-AFD1-96A685126A74}"/>
    <hyperlink ref="B58:D58" location="відводи!A1" display="Відводи" xr:uid="{9952BC4B-E684-4E96-8212-3BF953093827}"/>
    <hyperlink ref="B63:D63" location="електроди!A1" display="Електроди" xr:uid="{3199916E-C72D-4D29-B53C-97DD043B674C}"/>
    <hyperlink ref="B36:D36" location="штакетник!A1" display="Штакетник" xr:uid="{5EF05393-ABCE-4848-9FFA-21BED4C53704}"/>
    <hyperlink ref="B37:D37" location="'штакетник преміум '!A1" display="Штакетник преміум" xr:uid="{FE711391-CC6E-410A-841B-A35D4344ABD2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140625" customWidth="1"/>
    <col min="5" max="5" width="1.28515625" customWidth="1"/>
    <col min="6" max="6" width="36.5703125" customWidth="1"/>
    <col min="10" max="10" width="18.42578125" customWidth="1"/>
  </cols>
  <sheetData>
    <row r="1" spans="1:18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ht="15" customHeight="1" x14ac:dyDescent="0.25">
      <c r="A3" s="119"/>
      <c r="B3" s="119"/>
      <c r="C3" s="119"/>
      <c r="D3" s="119"/>
      <c r="E3" s="119"/>
      <c r="F3" s="114" t="s">
        <v>778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11" t="s">
        <v>747</v>
      </c>
      <c r="I5" s="112"/>
      <c r="J5" s="17" t="s">
        <v>748</v>
      </c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81" t="s">
        <v>781</v>
      </c>
      <c r="G6" s="68">
        <v>0.5</v>
      </c>
      <c r="H6" s="132">
        <f>J6/1000*G6</f>
        <v>20.795000000000002</v>
      </c>
      <c r="I6" s="133"/>
      <c r="J6" s="68">
        <v>41590</v>
      </c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81" t="s">
        <v>782</v>
      </c>
      <c r="G7" s="68">
        <v>0.79</v>
      </c>
      <c r="H7" s="132">
        <f t="shared" ref="H7:H15" si="0">J7/1000*G7</f>
        <v>32.698100000000004</v>
      </c>
      <c r="I7" s="133"/>
      <c r="J7" s="68">
        <v>41390</v>
      </c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81" t="s">
        <v>783</v>
      </c>
      <c r="G8" s="68">
        <v>1.1299999999999999</v>
      </c>
      <c r="H8" s="132">
        <f t="shared" si="0"/>
        <v>46.793299999999995</v>
      </c>
      <c r="I8" s="133"/>
      <c r="J8" s="68">
        <v>41410</v>
      </c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81" t="s">
        <v>784</v>
      </c>
      <c r="G9" s="68">
        <v>1.54</v>
      </c>
      <c r="H9" s="132">
        <f t="shared" si="0"/>
        <v>63.740600000000001</v>
      </c>
      <c r="I9" s="133"/>
      <c r="J9" s="68">
        <v>41390</v>
      </c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81" t="s">
        <v>785</v>
      </c>
      <c r="G10" s="68">
        <v>2.0099999999999998</v>
      </c>
      <c r="H10" s="132">
        <f t="shared" si="0"/>
        <v>86.349599999999995</v>
      </c>
      <c r="I10" s="133"/>
      <c r="J10" s="68">
        <v>42960</v>
      </c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81" t="s">
        <v>786</v>
      </c>
      <c r="G11" s="68">
        <v>3.14</v>
      </c>
      <c r="H11" s="132">
        <f t="shared" si="0"/>
        <v>134.2664</v>
      </c>
      <c r="I11" s="133"/>
      <c r="J11" s="68">
        <v>42760</v>
      </c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81" t="s">
        <v>787</v>
      </c>
      <c r="G12" s="68">
        <v>3.8</v>
      </c>
      <c r="H12" s="132">
        <f t="shared" si="0"/>
        <v>184.946</v>
      </c>
      <c r="I12" s="133"/>
      <c r="J12" s="68">
        <v>48670</v>
      </c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81" t="s">
        <v>788</v>
      </c>
      <c r="G13" s="68">
        <v>4.67</v>
      </c>
      <c r="H13" s="132">
        <f t="shared" si="0"/>
        <v>227.429</v>
      </c>
      <c r="I13" s="133"/>
      <c r="J13" s="68">
        <v>48700</v>
      </c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81" t="s">
        <v>789</v>
      </c>
      <c r="G14" s="68">
        <v>8.1</v>
      </c>
      <c r="H14" s="132">
        <f t="shared" si="0"/>
        <v>394.47</v>
      </c>
      <c r="I14" s="133"/>
      <c r="J14" s="68">
        <v>48700</v>
      </c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81" t="s">
        <v>1367</v>
      </c>
      <c r="G15" s="68">
        <v>27.9</v>
      </c>
      <c r="H15" s="132">
        <f t="shared" si="0"/>
        <v>1358.73</v>
      </c>
      <c r="I15" s="133"/>
      <c r="J15" s="68">
        <v>48700</v>
      </c>
      <c r="K15" s="5" t="s">
        <v>1056</v>
      </c>
    </row>
    <row r="16" spans="1:18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6">
    <mergeCell ref="B22:D22"/>
    <mergeCell ref="B14:D14"/>
    <mergeCell ref="B15:D15"/>
    <mergeCell ref="A1:E4"/>
    <mergeCell ref="A5:E5"/>
    <mergeCell ref="A6:E6"/>
    <mergeCell ref="B7:D7"/>
    <mergeCell ref="B8:D8"/>
    <mergeCell ref="B9:D9"/>
    <mergeCell ref="B21:D21"/>
    <mergeCell ref="B17:D17"/>
    <mergeCell ref="B18:D18"/>
    <mergeCell ref="B19:D19"/>
    <mergeCell ref="B20:D20"/>
    <mergeCell ref="B80:D80"/>
    <mergeCell ref="F1:K2"/>
    <mergeCell ref="B78:D78"/>
    <mergeCell ref="B79:D79"/>
    <mergeCell ref="B76:D76"/>
    <mergeCell ref="B77:D77"/>
    <mergeCell ref="H5:I5"/>
    <mergeCell ref="H6:I6"/>
    <mergeCell ref="H7:I7"/>
    <mergeCell ref="H8:I8"/>
    <mergeCell ref="H9:I9"/>
    <mergeCell ref="A10:E10"/>
    <mergeCell ref="B11:D11"/>
    <mergeCell ref="A12:E12"/>
    <mergeCell ref="B13:D13"/>
    <mergeCell ref="B16:D16"/>
    <mergeCell ref="B75:D75"/>
    <mergeCell ref="B64:D64"/>
    <mergeCell ref="B65:D65"/>
    <mergeCell ref="B66:D66"/>
    <mergeCell ref="B67:D67"/>
    <mergeCell ref="B68:D68"/>
    <mergeCell ref="B69:D69"/>
    <mergeCell ref="B73:D73"/>
    <mergeCell ref="B72:D72"/>
    <mergeCell ref="B50:D50"/>
    <mergeCell ref="B51:D51"/>
    <mergeCell ref="B52:D52"/>
    <mergeCell ref="B53:D53"/>
    <mergeCell ref="B74:D74"/>
    <mergeCell ref="B70:D70"/>
    <mergeCell ref="B71:D71"/>
    <mergeCell ref="B62:D62"/>
    <mergeCell ref="B57:D57"/>
    <mergeCell ref="B59:D59"/>
    <mergeCell ref="B60:D60"/>
    <mergeCell ref="B61:D61"/>
    <mergeCell ref="B58:D58"/>
    <mergeCell ref="B54:D54"/>
    <mergeCell ref="B55:D55"/>
    <mergeCell ref="B56:D56"/>
    <mergeCell ref="B30:D3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31:D31"/>
    <mergeCell ref="M5:R5"/>
    <mergeCell ref="H13:I13"/>
    <mergeCell ref="H14:I14"/>
    <mergeCell ref="H15:I15"/>
    <mergeCell ref="H11:I11"/>
    <mergeCell ref="H12:I12"/>
    <mergeCell ref="M1:R1"/>
    <mergeCell ref="M2:R2"/>
    <mergeCell ref="F3:K4"/>
    <mergeCell ref="M3:R3"/>
    <mergeCell ref="M4:R4"/>
    <mergeCell ref="B81:D81"/>
    <mergeCell ref="H10:I10"/>
    <mergeCell ref="B63:D63"/>
    <mergeCell ref="B49:D49"/>
    <mergeCell ref="B46:D46"/>
    <mergeCell ref="B47:D47"/>
    <mergeCell ref="B48:D48"/>
    <mergeCell ref="B44:D44"/>
    <mergeCell ref="B33:D33"/>
    <mergeCell ref="B23:D23"/>
    <mergeCell ref="B24:D24"/>
    <mergeCell ref="B25:D25"/>
    <mergeCell ref="B26:D26"/>
    <mergeCell ref="B27:D27"/>
    <mergeCell ref="B28:D28"/>
    <mergeCell ref="B29:D29"/>
  </mergeCells>
  <hyperlinks>
    <hyperlink ref="B7:D7" location="арматура!R1C1" display="Арматура" xr:uid="{21448CE6-4817-4080-AC0C-322ADB986C73}"/>
    <hyperlink ref="B8:D8" location="'дріт вязальний'!A1" display="Дріт вязальний" xr:uid="{E0E610E1-889D-41F0-A7DC-3B685DF671FB}"/>
    <hyperlink ref="B9:D9" location="'дріт вр'!A1" display="Дріт ВР" xr:uid="{FCA488D6-BC61-4DEB-B256-D441A3A6D3A5}"/>
    <hyperlink ref="B11:D11" location="двотавр!A1" display="Двотавр" xr:uid="{52122F10-5F73-44A7-B923-0204AC55B177}"/>
    <hyperlink ref="B13:D13" location="квадрат!R1C1" display="Квадрат стальной" xr:uid="{50D7482D-3823-4033-853B-1B00F5B9DE88}"/>
    <hyperlink ref="B15:D15" location="круг!R1C1" display="Круг стальной" xr:uid="{836BF7DC-8DA2-4392-86DD-E2778E9E1DEB}"/>
    <hyperlink ref="B19:D19" location="лист!R1C1" display="Листы:" xr:uid="{5A23D157-6D6A-4D71-8651-3160868721A8}"/>
    <hyperlink ref="B20:D20" location="лист!A1" display="Лист сталевий" xr:uid="{D38F0CE4-2737-4C12-9F43-9F583F8E01EC}"/>
    <hyperlink ref="B21:D21" location="'лист рифлений'!A1" display="Лист рифлений" xr:uid="{8D62C442-CABA-4E83-BC50-F5285A069C1C}"/>
    <hyperlink ref="B22:D22" location="'лист пвл'!R1C1" display="Лист ПВЛ" xr:uid="{AFD52BFB-797A-4785-9AFF-309BF4FB67D9}"/>
    <hyperlink ref="B23:D23" location="'лист оцинкований'!A1" display="Лист оцинкований" xr:uid="{A4F7FD6D-F769-4AE4-967B-4ABC898CF4FD}"/>
    <hyperlink ref="B24:D24" location="'лист нержавіючий'!A1" display="Лист нержавіючий" xr:uid="{62B56855-0737-4C69-B999-EC50B1CDB80E}"/>
    <hyperlink ref="B28:D28" location="профнастил!R1C1" display="Профнастил" xr:uid="{4E30AF44-88B3-4C07-A3F5-E36B85761C94}"/>
    <hyperlink ref="B29:D29" location="'преміум профнастил'!A1" display="Преміум профнастил" xr:uid="{9E432444-AF17-4B76-86AC-57BDA05EB667}"/>
    <hyperlink ref="B30:D30" location="металочерепиця!A1" display="Металочерепиця" xr:uid="{B1B007F2-F850-4872-B806-BA6FB33D2050}"/>
    <hyperlink ref="B31:D31" location="'преміум металочерепиця'!A1" display="Преміум металочерепиця" xr:uid="{6C8316EB-22E8-4469-9402-F30E5D16BE42}"/>
    <hyperlink ref="B32:D32" location="метизы!R1C1" display="Метизы" xr:uid="{B18E4DB5-3495-4A16-A90E-91CB49BF12E2}"/>
    <hyperlink ref="B33:D33" location="'водостічна система'!A1" display="'водостічна система'!A1" xr:uid="{240ADEEE-8B95-421F-B1A7-63D41D595E3C}"/>
    <hyperlink ref="B34:D34" location="планки!R1C1" display="Планки" xr:uid="{4711E656-93E3-43A1-AFF0-8D5177BDC058}"/>
    <hyperlink ref="B35:D35" location="'утеплювач, ізоляція'!A1" display="Утеплювач, ізоляція" xr:uid="{D3D8B991-69E6-4E3C-BDDB-AA5F98EA3F1B}"/>
    <hyperlink ref="B38:D38" location="'фальцева покрівля'!A1" display="Фальцева покровля" xr:uid="{874E1097-335A-43E7-955A-F399706BF216}"/>
    <hyperlink ref="B40:D40" location="'сетка сварная в картах'!R1C1" display="Сетка:" xr:uid="{40E8504D-3859-42E1-88BA-96AEC1B94F0A}"/>
    <hyperlink ref="B41:D41" location="'сітка зварна в картах'!A1" display="Сітка зварна в картах" xr:uid="{8081B048-65AA-4B25-A62A-2032B5FADEA7}"/>
    <hyperlink ref="B42:D42" location="'сітка зварна в рулоні'!A1" display="Сітка зварна в рулоні" xr:uid="{A1F16AC2-C7E0-4907-AF35-599FA462267E}"/>
    <hyperlink ref="B43:D43" location="'сітка рабиця'!A1" display="Сітка Рабиця" xr:uid="{9A876C6C-DEA6-4016-A7A3-C16B4E4B8D79}"/>
    <hyperlink ref="B45:D45" location="'труба профильная'!R1C1" display="Труба:" xr:uid="{277DB832-5BC6-4C15-A11E-8970C2210AB7}"/>
    <hyperlink ref="B46:D46" location="'труба профільна'!A1" display="Труба профільна" xr:uid="{B34FA87C-66DE-43D6-A1D7-E40F97539098}"/>
    <hyperlink ref="B47:D47" location="'труба ел.зв.'!A1" display="Труба електрозварна" xr:uid="{9DE42BAC-D4DB-4803-8832-E29EA7DF05B9}"/>
    <hyperlink ref="B48:D48" location="'труба вгп'!R1C1" display="Трубв ВГП ДУ" xr:uid="{433598B2-1ABD-4E72-B2FB-1D0F0ECAA414}"/>
    <hyperlink ref="B50:D50" location="'труба оцинкована'!A1" display="Труба оцинкована" xr:uid="{4B237FAE-3C85-4D4E-BD4F-A826964BD739}"/>
    <hyperlink ref="B51:D51" location="'труба нержавіюча'!A1" display="Труба нержавіюча" xr:uid="{7F3B7BF9-0D74-4EF9-80F5-618AE1AA2329}"/>
    <hyperlink ref="B57:D57" location="шпилька.гайка.шайба!R1C1" display="Комплектующие" xr:uid="{51C72FFA-5A4C-4764-86F5-70E81405A40D}"/>
    <hyperlink ref="B60:D60" location="цвяхи!A1" display="Цвяхи" xr:uid="{5F1A3620-521B-4B11-9F30-5760D0E80263}"/>
    <hyperlink ref="B61:D61" location="'гіпсокартон та профіль'!A1" display="Гіпсокартон та профіль" xr:uid="{3F8974BA-7029-40AC-82B7-1B9B7C7F5C6C}"/>
    <hyperlink ref="B62:D62" location="диск!R1C1" display="Диск" xr:uid="{38616B92-5101-4962-865E-0DD4BC7326EB}"/>
    <hyperlink ref="B65:D65" location="лакофарбові!A1" display="Лакофарбові" xr:uid="{E29A2D2B-26F1-413E-BE93-EB1DDE477DAA}"/>
    <hyperlink ref="B66:D66" location="лопата!R1C1" display="Лопата" xr:uid="{830C6089-528C-491F-9F13-9BCE5C61C8EF}"/>
    <hyperlink ref="B67:D67" location="згони!A1" display="Згони" xr:uid="{470FF8C7-8EE8-4413-AC96-7F0911239B55}"/>
    <hyperlink ref="B68:D68" location="трійники!A1" display="Трійники" xr:uid="{1F0EF8C7-2AA0-4900-8278-9380CDF152CB}"/>
    <hyperlink ref="B69:D69" location="різьба!A1" display="Різьба" xr:uid="{C76699E2-5D19-4820-B828-9D2841F501C3}"/>
    <hyperlink ref="B70:D70" location="муфта!R1C1" display="Муфта" xr:uid="{04087C06-4959-41EB-AC4D-58D9AE127692}"/>
    <hyperlink ref="B71:D71" location="контргайка!R1C1" display="Контргайка" xr:uid="{59736544-E734-4702-A8EE-9068F885489F}"/>
    <hyperlink ref="B72:D72" location="фланець!A1" display="Фланець" xr:uid="{47A81B0C-B3E3-4A31-A38C-B60A707213CB}"/>
    <hyperlink ref="B73:D73" location="цемент!R1C1" display="Цемент" xr:uid="{C417A96B-463A-4FBA-B995-9CF3ED6F3307}"/>
    <hyperlink ref="B76:D76" location="'щітка по металу'!A1" display="Щітка по металу" xr:uid="{C0033711-5534-432F-AFD3-F19879864A1C}"/>
    <hyperlink ref="B78:D78" location="доставка!R1C1" display="Услуги" xr:uid="{3B9F4FFE-6389-408D-A0B7-BF83B6324644}"/>
    <hyperlink ref="B79:D79" location="доставка!R1C1" display="Доставка" xr:uid="{876E0A57-F1BF-494D-8BF4-BD37A233886E}"/>
    <hyperlink ref="B80:D80" location="гільйотина!A1" display="Гільйотина  " xr:uid="{EC85BDF2-AFA1-44E5-A279-131E3554FE14}"/>
    <hyperlink ref="B81:D81" location="плазма!R1C1" display="Плазма" xr:uid="{C9CC6BCD-EF59-4C44-B621-348A0793F81F}"/>
    <hyperlink ref="B53:D53" location="швеллер!R1C1" display="Швеллер" xr:uid="{C4AF8289-D036-44CF-9F29-E750B77FCFD9}"/>
    <hyperlink ref="B54:D54" location="'швелер катаний'!A1" display="Швелер катаний" xr:uid="{F61D5B7B-7401-4BAA-9EE9-44C1BAB5AB77}"/>
    <hyperlink ref="B55:D55" location="'швелер гнутий'!A1" display="Швелер гнутий" xr:uid="{33D93EC5-BF49-48A0-9931-23CC802C24AF}"/>
    <hyperlink ref="B49:D49" location="'труба безшовна'!A1" display="Турба безшовна" xr:uid="{72173DF8-9782-4730-8EC3-EDCF3E862E6F}"/>
    <hyperlink ref="B59:D59" location="гайка!R1C1" display="Гайка" xr:uid="{A7DBC77B-46F8-4E9B-8688-36B934B0AE0F}"/>
    <hyperlink ref="B74:D74" location="шайба!R1C1" display="Шайба" xr:uid="{2E4FE8EE-7CCC-4F63-8483-D6A3689AA1FB}"/>
    <hyperlink ref="B75:D75" location="шпилька!R1C1" display="Шпилька" xr:uid="{4D343440-8FC5-4890-B5CA-30977A195F05}"/>
    <hyperlink ref="B26:D26" location="смуга!A1" display="Смуга" xr:uid="{6B428DE4-4C94-4D92-9AED-66384F948AC0}"/>
    <hyperlink ref="B64:D64" location="заглушка!A1" display="Заглушка" xr:uid="{E3884605-9E6B-4748-AA95-088A391DD832}"/>
    <hyperlink ref="B17:D17" location="кутник!A1" display="Кутник" xr:uid="{75C05546-EBA6-46F2-B397-25AA1B8D4CD6}"/>
    <hyperlink ref="B58:D58" location="відводи!A1" display="Відводи" xr:uid="{96413FA8-0429-46B7-AD2B-AAC31F7C3CF1}"/>
    <hyperlink ref="B63:D63" location="електроди!A1" display="Електроди" xr:uid="{A0C4542F-0583-4788-853B-A68A7A5A6638}"/>
    <hyperlink ref="B36:D36" location="штакетник!A1" display="Штакетник" xr:uid="{C31F4501-EFF6-482A-A897-44B67381BD21}"/>
    <hyperlink ref="B37:D37" location="'штакетник преміум '!A1" display="Штакетник преміум" xr:uid="{2110B16C-A820-47D4-B8C6-C6536255496A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28515625" customWidth="1"/>
    <col min="7" max="7" width="26.57031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15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1333</v>
      </c>
      <c r="G6" s="66">
        <v>360.94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175</v>
      </c>
      <c r="G7" s="66">
        <v>147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176</v>
      </c>
      <c r="G8" s="66">
        <v>254.24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177</v>
      </c>
      <c r="G9" s="66">
        <v>212.54</v>
      </c>
    </row>
    <row r="10" spans="1:14" ht="18.75" x14ac:dyDescent="0.3">
      <c r="A10" s="110"/>
      <c r="B10" s="110"/>
      <c r="C10" s="110"/>
      <c r="D10" s="110"/>
      <c r="E10" s="110"/>
      <c r="F10" s="18" t="s">
        <v>178</v>
      </c>
      <c r="G10" s="66">
        <v>326.44</v>
      </c>
    </row>
    <row r="11" spans="1:14" ht="18.75" x14ac:dyDescent="0.3">
      <c r="A11" s="2"/>
      <c r="B11" s="108" t="s">
        <v>777</v>
      </c>
      <c r="C11" s="108"/>
      <c r="D11" s="108"/>
      <c r="E11" s="2"/>
    </row>
    <row r="12" spans="1:14" ht="18.75" x14ac:dyDescent="0.3">
      <c r="A12" s="110"/>
      <c r="B12" s="110"/>
      <c r="C12" s="110"/>
      <c r="D12" s="110"/>
      <c r="E12" s="110"/>
    </row>
    <row r="13" spans="1:14" ht="18.75" x14ac:dyDescent="0.3">
      <c r="A13" s="2"/>
      <c r="B13" s="108" t="s">
        <v>778</v>
      </c>
      <c r="C13" s="108"/>
      <c r="D13" s="108"/>
      <c r="E13" s="2"/>
    </row>
    <row r="14" spans="1:14" ht="18.75" x14ac:dyDescent="0.3">
      <c r="A14" s="2"/>
      <c r="B14" s="116"/>
      <c r="C14" s="117"/>
      <c r="D14" s="118"/>
      <c r="E14" s="2"/>
    </row>
    <row r="15" spans="1:14" ht="18.75" x14ac:dyDescent="0.3">
      <c r="A15" s="2"/>
      <c r="B15" s="108" t="s">
        <v>779</v>
      </c>
      <c r="C15" s="108"/>
      <c r="D15" s="108"/>
      <c r="E15" s="2"/>
    </row>
    <row r="16" spans="1:14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I5:N5"/>
    <mergeCell ref="B76:D76"/>
    <mergeCell ref="B77:D77"/>
    <mergeCell ref="B78:D78"/>
    <mergeCell ref="B79:D79"/>
    <mergeCell ref="B15:D15"/>
    <mergeCell ref="B9:D9"/>
    <mergeCell ref="A10:E10"/>
    <mergeCell ref="B11:D11"/>
    <mergeCell ref="A12:E12"/>
    <mergeCell ref="B13:D13"/>
    <mergeCell ref="B14:D14"/>
    <mergeCell ref="B27:D27"/>
    <mergeCell ref="B16:D16"/>
    <mergeCell ref="B17:D17"/>
    <mergeCell ref="B18:D18"/>
    <mergeCell ref="I1:N1"/>
    <mergeCell ref="I2:N2"/>
    <mergeCell ref="F3:G4"/>
    <mergeCell ref="I3:N3"/>
    <mergeCell ref="I4:N4"/>
    <mergeCell ref="F1:G2"/>
    <mergeCell ref="A1:E4"/>
    <mergeCell ref="A5:E5"/>
    <mergeCell ref="A6:E6"/>
    <mergeCell ref="B7:D7"/>
    <mergeCell ref="B8:D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</mergeCells>
  <hyperlinks>
    <hyperlink ref="B7:D7" location="арматура!R1C1" display="Арматура" xr:uid="{BEE18B0D-CDCD-4528-B2BD-3D39E15F6933}"/>
    <hyperlink ref="B8:D8" location="'дріт вязальний'!A1" display="Дріт вязальний" xr:uid="{52D2E973-080A-4755-9DB8-A6FA95A8EB6A}"/>
    <hyperlink ref="B9:D9" location="'дріт вр'!A1" display="Дріт ВР" xr:uid="{C9511499-FC6B-4C06-ACA6-096907723C79}"/>
    <hyperlink ref="B11:D11" location="двотавр!A1" display="Двотавр" xr:uid="{FD2B29C7-F1C1-422E-BD57-D8D44A657850}"/>
    <hyperlink ref="B13:D13" location="квадрат!R1C1" display="Квадрат стальной" xr:uid="{B77E2A9E-9709-41C1-A54F-4BB7B35AB6E4}"/>
    <hyperlink ref="B15:D15" location="круг!R1C1" display="Круг стальной" xr:uid="{FC30E25F-A5F5-437F-8956-3BA8AC69E719}"/>
    <hyperlink ref="B19:D19" location="лист!R1C1" display="Листы:" xr:uid="{96BBEE3A-E73C-4D7C-9FED-1FC75A86FE13}"/>
    <hyperlink ref="B20:D20" location="лист!A1" display="Лист сталевий" xr:uid="{3C74E04A-249C-4906-8C6E-B6B94C181EEC}"/>
    <hyperlink ref="B21:D21" location="'лист рифлений'!A1" display="Лист рифлений" xr:uid="{E3DFA376-9891-40F1-8F42-192D2593012D}"/>
    <hyperlink ref="B22:D22" location="'лист пвл'!R1C1" display="Лист ПВЛ" xr:uid="{B7222988-2DD1-4AF2-83AA-4F90ADB00DF9}"/>
    <hyperlink ref="B23:D23" location="'лист оцинкований'!A1" display="Лист оцинкований" xr:uid="{CF02E0CE-829A-433F-87D7-67AF475B6B0B}"/>
    <hyperlink ref="B24:D24" location="'лист нержавіючий'!A1" display="Лист нержавіючий" xr:uid="{80FC9891-FA51-48B9-9C63-7B3D4B425BEC}"/>
    <hyperlink ref="B28:D28" location="профнастил!R1C1" display="Профнастил" xr:uid="{E4DF62CB-4579-435B-9BBD-16323C96D4F5}"/>
    <hyperlink ref="B29:D29" location="'преміум профнастил'!A1" display="Преміум профнастил" xr:uid="{47869772-B143-48A4-8AD4-1964E047F4D4}"/>
    <hyperlink ref="B30:D30" location="металочерепиця!A1" display="Металочерепиця" xr:uid="{8CB526F3-90AF-4B7D-9CA5-0408C92A047C}"/>
    <hyperlink ref="B31:D31" location="'преміум металочерепиця'!A1" display="Преміум металочерепиця" xr:uid="{F95645AB-3D28-42E5-AAD9-B0A641515FAE}"/>
    <hyperlink ref="B32:D32" location="метизы!R1C1" display="Метизы" xr:uid="{1533057E-D539-404A-9CF0-92B0013303A8}"/>
    <hyperlink ref="B33:D33" location="'водостічна система'!A1" display="'водостічна система'!A1" xr:uid="{92341DD2-AFF9-473F-A3EF-4ACA48888811}"/>
    <hyperlink ref="B34:D34" location="планки!R1C1" display="Планки" xr:uid="{1605AC8B-A83D-4255-B464-B8A46021B4DE}"/>
    <hyperlink ref="B35:D35" location="'утеплювач, ізоляція'!A1" display="Утеплювач, ізоляція" xr:uid="{909E9531-984A-4D20-93AC-49C85F1709B5}"/>
    <hyperlink ref="B38:D38" location="'фальцева покрівля'!A1" display="Фальцева покровля" xr:uid="{74A4453E-458D-4C96-A95C-686B84E94693}"/>
    <hyperlink ref="B40:D40" location="'сетка сварная в картах'!R1C1" display="Сетка:" xr:uid="{A9A046DD-1635-4B0D-9532-27CF2ECBB6EB}"/>
    <hyperlink ref="B41:D41" location="'сітка зварна в картах'!A1" display="Сітка зварна в картах" xr:uid="{32C342D3-BA73-461A-9677-7F795AE9B4D8}"/>
    <hyperlink ref="B42:D42" location="'сітка зварна в рулоні'!A1" display="Сітка зварна в рулоні" xr:uid="{D3B6DD59-6DC0-4560-AC7B-EF0551AE8CBE}"/>
    <hyperlink ref="B43:D43" location="'сітка рабиця'!A1" display="Сітка Рабиця" xr:uid="{01C60B48-DDC1-4B68-9267-6BA67C5D6800}"/>
    <hyperlink ref="B45:D45" location="'труба профильная'!R1C1" display="Труба:" xr:uid="{ECD9A57C-092E-44A1-8770-D2519A322947}"/>
    <hyperlink ref="B46:D46" location="'труба профільна'!A1" display="Труба профільна" xr:uid="{E5B9D862-CF7C-4919-B655-A35748F13B9D}"/>
    <hyperlink ref="B47:D47" location="'труба ел.зв.'!A1" display="Труба електрозварна" xr:uid="{62FC35B6-76F9-4049-BA47-2C3F963C7F5D}"/>
    <hyperlink ref="B48:D48" location="'труба вгп'!R1C1" display="Трубв ВГП ДУ" xr:uid="{55C5D327-3B88-452B-B04D-1EB88F29BBB4}"/>
    <hyperlink ref="B50:D50" location="'труба оцинкована'!A1" display="Труба оцинкована" xr:uid="{9CCE91CA-DD8A-45DB-A3F2-D20337BF2992}"/>
    <hyperlink ref="B51:D51" location="'труба нержавіюча'!A1" display="Труба нержавіюча" xr:uid="{25C918CF-9574-4021-A706-5540B71D87D6}"/>
    <hyperlink ref="B57:D57" location="шпилька.гайка.шайба!R1C1" display="Комплектующие" xr:uid="{641222E4-5725-42A0-8333-EB01875F1A47}"/>
    <hyperlink ref="B60:D60" location="цвяхи!A1" display="Цвяхи" xr:uid="{07BF0B4D-EAF7-41AF-AEDF-06059E53A469}"/>
    <hyperlink ref="B61:D61" location="'гіпсокартон та профіль'!A1" display="Гіпсокартон та профіль" xr:uid="{C599FEF8-A6D3-40A5-B155-00FD867AA9A4}"/>
    <hyperlink ref="B62:D62" location="диск!R1C1" display="Диск" xr:uid="{B035F55D-EBFB-40B4-96EE-4FE62D6DDE33}"/>
    <hyperlink ref="B65:D65" location="лакофарбові!A1" display="Лакофарбові" xr:uid="{EEA4FA8E-9C82-4F24-B1BF-896BF62EBFA5}"/>
    <hyperlink ref="B66:D66" location="лопата!R1C1" display="Лопата" xr:uid="{B93D7DB0-DFEA-467B-B947-8ADFDF58B1B6}"/>
    <hyperlink ref="B67:D67" location="згони!A1" display="Згони" xr:uid="{BB587B44-77A7-4841-826D-787EEC7754CA}"/>
    <hyperlink ref="B68:D68" location="трійники!A1" display="Трійники" xr:uid="{57E709D7-6D52-495E-B853-5663DFA2B9BE}"/>
    <hyperlink ref="B69:D69" location="різьба!A1" display="Різьба" xr:uid="{45B36494-279E-4FB0-BE67-5127FFC47370}"/>
    <hyperlink ref="B70:D70" location="муфта!R1C1" display="Муфта" xr:uid="{33452FA8-3AAC-4CD2-862F-651FD78079CC}"/>
    <hyperlink ref="B71:D71" location="контргайка!R1C1" display="Контргайка" xr:uid="{8DB1FD75-BCAA-4AD5-A5A1-D604BF411590}"/>
    <hyperlink ref="B72:D72" location="фланець!A1" display="Фланець" xr:uid="{8F9A18E5-ABEF-4F8E-97CA-BE058AF403BD}"/>
    <hyperlink ref="B73:D73" location="цемент!R1C1" display="Цемент" xr:uid="{B4BC1F70-59A6-4274-8833-ABFE15B478A6}"/>
    <hyperlink ref="B76:D76" location="'щітка по металу'!A1" display="Щітка по металу" xr:uid="{BF46FF6F-A4CE-43F4-88C6-C6899C38879B}"/>
    <hyperlink ref="B78:D78" location="доставка!R1C1" display="Услуги" xr:uid="{621473BC-FD0D-47A6-8CD3-24D9450DB807}"/>
    <hyperlink ref="B79:D79" location="доставка!R1C1" display="Доставка" xr:uid="{0089E9B7-8533-4507-BE26-ABA19C5ED154}"/>
    <hyperlink ref="B80:D80" location="гільйотина!A1" display="Гільйотина  " xr:uid="{A9882670-63F7-438F-AB49-83C38D70BE61}"/>
    <hyperlink ref="B81:D81" location="плазма!R1C1" display="Плазма" xr:uid="{96CA9F72-6DF5-4211-9019-C8C400A2339D}"/>
    <hyperlink ref="B53:D53" location="швеллер!R1C1" display="Швеллер" xr:uid="{9E24EF84-700A-4B91-9149-32A04A6F8B9A}"/>
    <hyperlink ref="B54:D54" location="'швелер катаний'!A1" display="Швелер катаний" xr:uid="{54AC4BD3-A9EF-4BFE-A035-50BFFE4EAD76}"/>
    <hyperlink ref="B55:D55" location="'швелер гнутий'!A1" display="Швелер гнутий" xr:uid="{993314EB-A8F4-4C89-AB49-20C7E0255DD1}"/>
    <hyperlink ref="B49:D49" location="'труба безшовна'!A1" display="Турба безшовна" xr:uid="{22A91874-7BAF-448D-9A11-AE8A679F508E}"/>
    <hyperlink ref="B59:D59" location="гайка!R1C1" display="Гайка" xr:uid="{E6AA634B-AE22-43D1-A252-22B575C9227F}"/>
    <hyperlink ref="B74:D74" location="шайба!R1C1" display="Шайба" xr:uid="{B150803F-D0C4-4F73-946E-197719749B6D}"/>
    <hyperlink ref="B75:D75" location="шпилька!R1C1" display="Шпилька" xr:uid="{E51CF3B4-C5ED-4F0D-A41A-A1B407EB6DAE}"/>
    <hyperlink ref="B26:D26" location="смуга!A1" display="Смуга" xr:uid="{F053BE72-DAC1-4D2C-B035-676ED4194C7F}"/>
    <hyperlink ref="B64:D64" location="заглушка!A1" display="Заглушка" xr:uid="{9B1EB2C9-82D0-46A2-B89A-8B461A22B343}"/>
    <hyperlink ref="B17:D17" location="кутник!A1" display="Кутник" xr:uid="{155684DA-C70B-4374-9FF0-B0E85E8F2F27}"/>
    <hyperlink ref="B58:D58" location="відводи!A1" display="Відводи" xr:uid="{BAB2E387-25DA-4C02-B8F8-8BB44ED2240C}"/>
    <hyperlink ref="B63:D63" location="електроди!A1" display="Електроди" xr:uid="{CDB1289E-C7A9-4C45-AFB7-0C5190E95E22}"/>
    <hyperlink ref="B36:D36" location="штакетник!A1" display="Штакетник" xr:uid="{09C17938-1FCC-46E3-ABCF-A666023A3440}"/>
    <hyperlink ref="B37:D37" location="'штакетник преміум '!A1" display="Штакетник преміум" xr:uid="{F699ED9D-3CE3-480D-A5E6-8E28DF0B06FD}"/>
  </hyperlinks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N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  <col min="6" max="6" width="63.5703125" customWidth="1"/>
    <col min="7" max="7" width="26.8554687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166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179</v>
      </c>
      <c r="G6" s="4">
        <v>0.36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180</v>
      </c>
      <c r="G7" s="4">
        <v>0.72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181</v>
      </c>
      <c r="G8" s="4">
        <v>1.44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182</v>
      </c>
      <c r="G9" s="4">
        <v>2.88</v>
      </c>
    </row>
    <row r="10" spans="1:14" ht="18.75" x14ac:dyDescent="0.3">
      <c r="A10" s="110"/>
      <c r="B10" s="110"/>
      <c r="C10" s="110"/>
      <c r="D10" s="110"/>
      <c r="E10" s="110"/>
      <c r="F10" s="18" t="s">
        <v>183</v>
      </c>
      <c r="G10" s="4">
        <v>3.18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184</v>
      </c>
      <c r="G11" s="4">
        <v>4.38</v>
      </c>
    </row>
    <row r="12" spans="1:14" ht="18.75" x14ac:dyDescent="0.3">
      <c r="A12" s="110"/>
      <c r="B12" s="110"/>
      <c r="C12" s="110"/>
      <c r="D12" s="110"/>
      <c r="E12" s="110"/>
      <c r="F12" s="18" t="s">
        <v>185</v>
      </c>
      <c r="G12" s="4">
        <v>5.4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186</v>
      </c>
      <c r="G13" s="4">
        <v>5.52</v>
      </c>
    </row>
    <row r="14" spans="1:14" ht="18.75" x14ac:dyDescent="0.3">
      <c r="A14" s="2"/>
      <c r="B14" s="116"/>
      <c r="C14" s="117"/>
      <c r="D14" s="118"/>
      <c r="E14" s="2"/>
      <c r="F14" s="18" t="s">
        <v>1460</v>
      </c>
      <c r="G14" s="4">
        <v>4.8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187</v>
      </c>
      <c r="G15" s="4">
        <v>13.38</v>
      </c>
    </row>
    <row r="16" spans="1:14" ht="18.75" x14ac:dyDescent="0.3">
      <c r="A16" s="2"/>
      <c r="B16" s="116"/>
      <c r="C16" s="117"/>
      <c r="D16" s="118"/>
      <c r="E16" s="2"/>
      <c r="F16" s="18" t="s">
        <v>188</v>
      </c>
      <c r="G16" s="4">
        <v>14.76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1461</v>
      </c>
      <c r="G17" s="4">
        <v>14.4</v>
      </c>
    </row>
    <row r="18" spans="1:7" ht="18.75" x14ac:dyDescent="0.3">
      <c r="A18" s="2"/>
      <c r="B18" s="116"/>
      <c r="C18" s="117"/>
      <c r="D18" s="118"/>
      <c r="E18" s="2"/>
      <c r="F18" s="18" t="s">
        <v>1462</v>
      </c>
      <c r="G18" s="4">
        <v>28.08</v>
      </c>
    </row>
    <row r="19" spans="1:7" ht="18.75" x14ac:dyDescent="0.3">
      <c r="A19" s="2"/>
      <c r="B19" s="108" t="s">
        <v>873</v>
      </c>
      <c r="C19" s="108"/>
      <c r="D19" s="108"/>
      <c r="E19" s="2"/>
    </row>
    <row r="20" spans="1:7" ht="18.75" x14ac:dyDescent="0.3">
      <c r="A20" s="2"/>
      <c r="B20" s="102" t="s">
        <v>780</v>
      </c>
      <c r="C20" s="102"/>
      <c r="D20" s="102"/>
      <c r="E20" s="2"/>
    </row>
    <row r="21" spans="1:7" ht="18.75" x14ac:dyDescent="0.3">
      <c r="A21" s="2"/>
      <c r="B21" s="102" t="s">
        <v>874</v>
      </c>
      <c r="C21" s="102"/>
      <c r="D21" s="102"/>
      <c r="E21" s="2"/>
    </row>
    <row r="22" spans="1:7" ht="18.75" x14ac:dyDescent="0.3">
      <c r="A22" s="2"/>
      <c r="B22" s="102" t="s">
        <v>28</v>
      </c>
      <c r="C22" s="102"/>
      <c r="D22" s="102"/>
      <c r="E22" s="2"/>
    </row>
    <row r="23" spans="1:7" ht="18.75" x14ac:dyDescent="0.3">
      <c r="A23" s="2"/>
      <c r="B23" s="102" t="s">
        <v>875</v>
      </c>
      <c r="C23" s="102"/>
      <c r="D23" s="102"/>
      <c r="E23" s="2"/>
    </row>
    <row r="24" spans="1:7" ht="18.75" x14ac:dyDescent="0.3">
      <c r="A24" s="2"/>
      <c r="B24" s="102" t="s">
        <v>876</v>
      </c>
      <c r="C24" s="102"/>
      <c r="D24" s="102"/>
      <c r="E24" s="2"/>
    </row>
    <row r="25" spans="1:7" ht="18.75" x14ac:dyDescent="0.3">
      <c r="A25" s="2"/>
      <c r="B25" s="116"/>
      <c r="C25" s="117"/>
      <c r="D25" s="118"/>
      <c r="E25" s="2"/>
    </row>
    <row r="26" spans="1:7" ht="18.75" x14ac:dyDescent="0.3">
      <c r="A26" s="2"/>
      <c r="B26" s="108" t="s">
        <v>893</v>
      </c>
      <c r="C26" s="108"/>
      <c r="D26" s="108"/>
      <c r="E26" s="2"/>
    </row>
    <row r="27" spans="1:7" ht="18.75" x14ac:dyDescent="0.3">
      <c r="A27" s="2"/>
      <c r="B27" s="116"/>
      <c r="C27" s="117"/>
      <c r="D27" s="118"/>
      <c r="E27" s="2"/>
    </row>
    <row r="28" spans="1:7" ht="18.75" x14ac:dyDescent="0.3">
      <c r="A28" s="2"/>
      <c r="B28" s="108" t="s">
        <v>18</v>
      </c>
      <c r="C28" s="108"/>
      <c r="D28" s="108"/>
      <c r="E28" s="2"/>
    </row>
    <row r="29" spans="1:7" ht="18.75" x14ac:dyDescent="0.3">
      <c r="A29" s="2"/>
      <c r="B29" s="102" t="s">
        <v>1064</v>
      </c>
      <c r="C29" s="102"/>
      <c r="D29" s="102"/>
      <c r="E29" s="2"/>
    </row>
    <row r="30" spans="1:7" ht="18.75" x14ac:dyDescent="0.3">
      <c r="A30" s="2"/>
      <c r="B30" s="108" t="s">
        <v>1065</v>
      </c>
      <c r="C30" s="108"/>
      <c r="D30" s="108"/>
      <c r="E30" s="2"/>
    </row>
    <row r="31" spans="1:7" ht="18.75" x14ac:dyDescent="0.3">
      <c r="A31" s="2"/>
      <c r="B31" s="102" t="s">
        <v>1066</v>
      </c>
      <c r="C31" s="102"/>
      <c r="D31" s="102"/>
      <c r="E31" s="2"/>
    </row>
    <row r="32" spans="1:7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80:D80"/>
    <mergeCell ref="B79:D79"/>
    <mergeCell ref="B73:D73"/>
    <mergeCell ref="B74:D74"/>
    <mergeCell ref="B75:D75"/>
    <mergeCell ref="B78:D78"/>
    <mergeCell ref="B76:D76"/>
    <mergeCell ref="B77:D77"/>
    <mergeCell ref="B63:D63"/>
    <mergeCell ref="B52:D52"/>
    <mergeCell ref="B53:D53"/>
    <mergeCell ref="B54:D54"/>
    <mergeCell ref="B55:D55"/>
    <mergeCell ref="B56:D56"/>
    <mergeCell ref="B57:D57"/>
    <mergeCell ref="B62:D62"/>
    <mergeCell ref="B60:D60"/>
    <mergeCell ref="B69:D69"/>
    <mergeCell ref="I1:N1"/>
    <mergeCell ref="I2:N2"/>
    <mergeCell ref="F3:G4"/>
    <mergeCell ref="I3:N3"/>
    <mergeCell ref="I4:N4"/>
    <mergeCell ref="B31:D31"/>
    <mergeCell ref="I5:N5"/>
    <mergeCell ref="B46:D46"/>
    <mergeCell ref="B47:D47"/>
    <mergeCell ref="B48:D48"/>
    <mergeCell ref="B49:D49"/>
    <mergeCell ref="B28:D28"/>
    <mergeCell ref="B29:D29"/>
    <mergeCell ref="B58:D58"/>
    <mergeCell ref="B59:D59"/>
    <mergeCell ref="B50:D50"/>
    <mergeCell ref="B51:D51"/>
    <mergeCell ref="B40:D40"/>
    <mergeCell ref="B41:D41"/>
    <mergeCell ref="B38:D38"/>
    <mergeCell ref="B39:D39"/>
    <mergeCell ref="B42:D42"/>
    <mergeCell ref="B43:D43"/>
    <mergeCell ref="B44:D44"/>
    <mergeCell ref="B45:D45"/>
    <mergeCell ref="B34:D34"/>
    <mergeCell ref="F1:G2"/>
    <mergeCell ref="B25:D25"/>
    <mergeCell ref="B26:D26"/>
    <mergeCell ref="B27:D27"/>
    <mergeCell ref="B19:D19"/>
    <mergeCell ref="B20:D20"/>
    <mergeCell ref="B21:D21"/>
    <mergeCell ref="B11:D11"/>
    <mergeCell ref="A12:E12"/>
    <mergeCell ref="B13:D13"/>
    <mergeCell ref="B14:D14"/>
    <mergeCell ref="B15:D15"/>
    <mergeCell ref="B9:D9"/>
    <mergeCell ref="B22:D22"/>
    <mergeCell ref="B23:D23"/>
    <mergeCell ref="B24:D24"/>
    <mergeCell ref="B16:D16"/>
    <mergeCell ref="B17:D17"/>
    <mergeCell ref="B18:D18"/>
    <mergeCell ref="A10:E10"/>
    <mergeCell ref="A1:E4"/>
    <mergeCell ref="A5:E5"/>
    <mergeCell ref="A6:E6"/>
    <mergeCell ref="B7:D7"/>
    <mergeCell ref="B8:D8"/>
    <mergeCell ref="B81:D81"/>
    <mergeCell ref="B30:D30"/>
    <mergeCell ref="B35:D35"/>
    <mergeCell ref="B36:D36"/>
    <mergeCell ref="B37:D37"/>
    <mergeCell ref="B32:D32"/>
    <mergeCell ref="B33:D33"/>
    <mergeCell ref="B61:D61"/>
    <mergeCell ref="B70:D70"/>
    <mergeCell ref="B71:D71"/>
    <mergeCell ref="B72:D72"/>
    <mergeCell ref="B64:D64"/>
    <mergeCell ref="B65:D65"/>
    <mergeCell ref="B66:D66"/>
    <mergeCell ref="B67:D67"/>
    <mergeCell ref="B68:D68"/>
  </mergeCells>
  <hyperlinks>
    <hyperlink ref="B7:D7" location="арматура!R1C1" display="Арматура" xr:uid="{8D091C4C-5DFD-4042-88A3-17DF51C163BB}"/>
    <hyperlink ref="B8:D8" location="'дріт вязальний'!A1" display="Дріт вязальний" xr:uid="{A269F174-8C18-4859-872F-A8CBFA67A70C}"/>
    <hyperlink ref="B9:D9" location="'дріт вр'!A1" display="Дріт ВР" xr:uid="{52378E38-A27E-452B-8CD8-ECB539187285}"/>
    <hyperlink ref="B11:D11" location="двотавр!A1" display="Двотавр" xr:uid="{00719A62-B143-4383-8B10-9AC39A301C26}"/>
    <hyperlink ref="B13:D13" location="квадрат!R1C1" display="Квадрат стальной" xr:uid="{EA665F7C-4E2D-4725-AD70-3AB54E574B13}"/>
    <hyperlink ref="B15:D15" location="круг!R1C1" display="Круг стальной" xr:uid="{1F2286C1-BB20-4A1E-80A0-CDF809053958}"/>
    <hyperlink ref="B19:D19" location="лист!R1C1" display="Листы:" xr:uid="{1EFD6E39-6E99-4B49-B565-8890089411A1}"/>
    <hyperlink ref="B20:D20" location="лист!A1" display="Лист сталевий" xr:uid="{4D8CC82D-D30B-43CF-AFC2-24BEDCD97C84}"/>
    <hyperlink ref="B21:D21" location="'лист рифлений'!A1" display="Лист рифлений" xr:uid="{DE77C244-77CE-41C7-90D1-2686192D1F1C}"/>
    <hyperlink ref="B22:D22" location="'лист пвл'!R1C1" display="Лист ПВЛ" xr:uid="{EC13F0BF-D2C9-43DF-90E5-7491A970D1DB}"/>
    <hyperlink ref="B23:D23" location="'лист оцинкований'!A1" display="Лист оцинкований" xr:uid="{B6E4B92C-D74F-4C6A-BEFB-425A9A9B216E}"/>
    <hyperlink ref="B24:D24" location="'лист нержавіючий'!A1" display="Лист нержавіючий" xr:uid="{AC802F6C-4658-4CD3-BB85-26F5A1AFF5E8}"/>
    <hyperlink ref="B28:D28" location="профнастил!R1C1" display="Профнастил" xr:uid="{C1681F9C-7EBA-4209-A04F-BD3B8BDC0EC5}"/>
    <hyperlink ref="B29:D29" location="'преміум профнастил'!A1" display="Преміум профнастил" xr:uid="{1EE72604-7ECC-42BD-A9DA-3479373F1C6C}"/>
    <hyperlink ref="B30:D30" location="металочерепиця!A1" display="Металочерепиця" xr:uid="{F0B0B77D-4D55-4973-8399-90513F156C27}"/>
    <hyperlink ref="B31:D31" location="'преміум металочерепиця'!A1" display="Преміум металочерепиця" xr:uid="{AB02FC8D-975C-42F6-9178-11E54C16BD34}"/>
    <hyperlink ref="B32:D32" location="метизы!R1C1" display="Метизы" xr:uid="{454FE555-6355-48F8-888C-14644ABD04EE}"/>
    <hyperlink ref="B33:D33" location="'водостічна система'!A1" display="'водостічна система'!A1" xr:uid="{2D2291AF-7DE9-4D6F-9150-5136ABF23628}"/>
    <hyperlink ref="B34:D34" location="планки!R1C1" display="Планки" xr:uid="{C95D9E8A-534B-4A6B-B297-B7433D8FD3A5}"/>
    <hyperlink ref="B35:D35" location="'утеплювач, ізоляція'!A1" display="Утеплювач, ізоляція" xr:uid="{B3779073-7BD9-4041-B3B5-68F0EE96A3D8}"/>
    <hyperlink ref="B38:D38" location="'фальцева покрівля'!A1" display="Фальцева покровля" xr:uid="{65084DB7-2353-49D0-A3FD-474F68AB7F39}"/>
    <hyperlink ref="B40:D40" location="'сетка сварная в картах'!R1C1" display="Сетка:" xr:uid="{D9E276A5-C23A-48F2-B677-07CB12457A17}"/>
    <hyperlink ref="B41:D41" location="'сітка зварна в картах'!A1" display="Сітка зварна в картах" xr:uid="{760B65AF-0955-4E02-9987-05961BE60D50}"/>
    <hyperlink ref="B42:D42" location="'сітка зварна в рулоні'!A1" display="Сітка зварна в рулоні" xr:uid="{232570A1-9A97-4B7E-9A29-7C8C2D98CA8E}"/>
    <hyperlink ref="B43:D43" location="'сітка рабиця'!A1" display="Сітка Рабиця" xr:uid="{4D2E8D15-F389-4591-9CA8-2A196F4E2696}"/>
    <hyperlink ref="B45:D45" location="'труба профильная'!R1C1" display="Труба:" xr:uid="{87A4A76A-9E9C-468C-AE2E-335E375B0AB3}"/>
    <hyperlink ref="B46:D46" location="'труба профільна'!A1" display="Труба профільна" xr:uid="{12155178-4EE1-434C-9FDD-00A37C4CBECD}"/>
    <hyperlink ref="B47:D47" location="'труба ел.зв.'!A1" display="Труба електрозварна" xr:uid="{638C1418-5728-4128-B17B-B07DD1F9733C}"/>
    <hyperlink ref="B48:D48" location="'труба вгп'!R1C1" display="Трубв ВГП ДУ" xr:uid="{C4481F98-4CDD-49B1-8965-AD53A739C126}"/>
    <hyperlink ref="B50:D50" location="'труба оцинкована'!A1" display="Труба оцинкована" xr:uid="{9896B892-176D-473E-98F9-CF60BA3C6F5F}"/>
    <hyperlink ref="B51:D51" location="'труба нержавіюча'!A1" display="Труба нержавіюча" xr:uid="{245704C5-B524-4EF1-9A04-685B3072CEB4}"/>
    <hyperlink ref="B57:D57" location="шпилька.гайка.шайба!R1C1" display="Комплектующие" xr:uid="{FA131A5E-E5A6-48A9-BAED-942A8121C609}"/>
    <hyperlink ref="B60:D60" location="цвяхи!A1" display="Цвяхи" xr:uid="{951365D6-1CC8-4701-8C91-2DEBEFCE028D}"/>
    <hyperlink ref="B61:D61" location="'гіпсокартон та профіль'!A1" display="Гіпсокартон та профіль" xr:uid="{A6F17D6C-890D-4C8C-873C-B50E8C4C350F}"/>
    <hyperlink ref="B62:D62" location="диск!R1C1" display="Диск" xr:uid="{0231DE4C-7F66-4BBA-91FD-CE7F01989D00}"/>
    <hyperlink ref="B65:D65" location="лакофарбові!A1" display="Лакофарбові" xr:uid="{F4521690-96E1-478B-8995-513895AAF686}"/>
    <hyperlink ref="B66:D66" location="лопата!R1C1" display="Лопата" xr:uid="{F9669772-F5C4-4F80-87FD-1B1AB3F61ABC}"/>
    <hyperlink ref="B67:D67" location="згони!A1" display="Згони" xr:uid="{058C3373-F492-4C1E-A100-9FA705B06886}"/>
    <hyperlink ref="B68:D68" location="трійники!A1" display="Трійники" xr:uid="{02A8A5B4-2B52-4988-8115-21E1326B44ED}"/>
    <hyperlink ref="B69:D69" location="різьба!A1" display="Різьба" xr:uid="{7FD036E9-F5CA-4D8A-AE33-484C8A20AD35}"/>
    <hyperlink ref="B70:D70" location="муфта!R1C1" display="Муфта" xr:uid="{D531C97B-451F-45D8-B2DC-8D8706FC5499}"/>
    <hyperlink ref="B71:D71" location="контргайка!R1C1" display="Контргайка" xr:uid="{57FE71E9-8434-49DD-A839-14B9ED4E65BB}"/>
    <hyperlink ref="B72:D72" location="фланець!A1" display="Фланець" xr:uid="{1D1B1E45-7E05-443A-8191-5ED761F05016}"/>
    <hyperlink ref="B73:D73" location="цемент!R1C1" display="Цемент" xr:uid="{588BA5AE-9A4D-4373-BF7D-8B7D488B2FD6}"/>
    <hyperlink ref="B76:D76" location="'щітка по металу'!A1" display="Щітка по металу" xr:uid="{DD02ED5D-0B33-49E9-A38E-BC4ECEBB6E63}"/>
    <hyperlink ref="B78:D78" location="доставка!R1C1" display="Услуги" xr:uid="{298C2812-B732-4F43-B8AB-9F9FF4739221}"/>
    <hyperlink ref="B79:D79" location="доставка!R1C1" display="Доставка" xr:uid="{603FE61D-64A4-47B5-95A7-1F05B19F6967}"/>
    <hyperlink ref="B80:D80" location="гільйотина!A1" display="Гільйотина  " xr:uid="{93474673-2C68-4B83-BDA1-BE97C407B467}"/>
    <hyperlink ref="B81:D81" location="плазма!R1C1" display="Плазма" xr:uid="{C3FBE95E-14FE-4975-ABC4-BD6AB422AF68}"/>
    <hyperlink ref="B53:D53" location="швеллер!R1C1" display="Швеллер" xr:uid="{5AE8676A-8FF3-49A4-9C01-CAD749D20627}"/>
    <hyperlink ref="B54:D54" location="'швелер катаний'!A1" display="Швелер катаний" xr:uid="{B36A8CD6-45F2-43D4-B657-980C471612E6}"/>
    <hyperlink ref="B55:D55" location="'швелер гнутий'!A1" display="Швелер гнутий" xr:uid="{7D3F24B1-3E54-40F9-8097-68616FFB4447}"/>
    <hyperlink ref="B49:D49" location="'труба безшовна'!A1" display="Турба безшовна" xr:uid="{71AB9ABA-D415-4AF3-A608-C3FCA6138A4C}"/>
    <hyperlink ref="B59:D59" location="гайка!R1C1" display="Гайка" xr:uid="{0FA61FBE-6BD9-4E7B-873E-0F668BE874F5}"/>
    <hyperlink ref="B74:D74" location="шайба!R1C1" display="Шайба" xr:uid="{4F9A8BBA-DD91-4914-9005-BC9F98FA7442}"/>
    <hyperlink ref="B75:D75" location="шпилька!R1C1" display="Шпилька" xr:uid="{F252B45D-03DE-4E2D-A6E5-9865BE611043}"/>
    <hyperlink ref="B26:D26" location="смуга!A1" display="Смуга" xr:uid="{2BC5C4F3-5571-413E-BD97-8A2CD94C51AA}"/>
    <hyperlink ref="B64:D64" location="заглушка!A1" display="Заглушка" xr:uid="{B5B67554-C05E-459C-8674-45267275DD68}"/>
    <hyperlink ref="B17:D17" location="кутник!A1" display="Кутник" xr:uid="{D49FA12F-0503-4A7D-A845-C7A609A9E445}"/>
    <hyperlink ref="B58:D58" location="відводи!A1" display="Відводи" xr:uid="{B2AB71F1-AE2D-4494-B550-E6684D074515}"/>
    <hyperlink ref="B63:D63" location="електроди!A1" display="Електроди" xr:uid="{CD273CCE-AE1A-40C6-B264-3D67E7D29C36}"/>
    <hyperlink ref="B36:D36" location="штакетник!A1" display="Штакетник" xr:uid="{0E79727A-8555-4409-B65D-50B61DD54AB7}"/>
    <hyperlink ref="B37:D37" location="'штакетник преміум '!A1" display="Штакетник преміум" xr:uid="{4CC257BB-3753-4438-8EEA-E9F3DDE1664D}"/>
  </hyperlink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63.140625" customWidth="1"/>
    <col min="7" max="7" width="26.710937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167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52" t="s">
        <v>189</v>
      </c>
      <c r="G6" s="4">
        <v>71.34</v>
      </c>
    </row>
    <row r="7" spans="1:14" ht="18.75" x14ac:dyDescent="0.3">
      <c r="A7" s="2"/>
      <c r="B7" s="108" t="s">
        <v>0</v>
      </c>
      <c r="C7" s="108"/>
      <c r="D7" s="108"/>
      <c r="E7" s="2"/>
      <c r="F7" s="52" t="s">
        <v>190</v>
      </c>
      <c r="G7" s="4">
        <v>90.03</v>
      </c>
    </row>
    <row r="8" spans="1:14" ht="18.75" x14ac:dyDescent="0.3">
      <c r="A8" s="2"/>
      <c r="B8" s="102" t="s">
        <v>1078</v>
      </c>
      <c r="C8" s="102"/>
      <c r="D8" s="102"/>
      <c r="E8" s="2"/>
      <c r="F8" s="52" t="s">
        <v>1463</v>
      </c>
      <c r="G8" s="4">
        <v>202.14</v>
      </c>
    </row>
    <row r="9" spans="1:14" ht="18.75" x14ac:dyDescent="0.3">
      <c r="A9" s="2"/>
      <c r="B9" s="102" t="s">
        <v>773</v>
      </c>
      <c r="C9" s="102"/>
      <c r="D9" s="102"/>
      <c r="E9" s="2"/>
      <c r="F9" s="52" t="s">
        <v>191</v>
      </c>
      <c r="G9" s="4">
        <v>173.63</v>
      </c>
    </row>
    <row r="10" spans="1:14" ht="18.75" x14ac:dyDescent="0.3">
      <c r="A10" s="110"/>
      <c r="B10" s="110"/>
      <c r="C10" s="110"/>
      <c r="D10" s="110"/>
      <c r="E10" s="110"/>
      <c r="F10" s="52" t="s">
        <v>192</v>
      </c>
      <c r="G10" s="4">
        <v>201</v>
      </c>
    </row>
    <row r="11" spans="1:14" ht="18.75" x14ac:dyDescent="0.3">
      <c r="A11" s="2"/>
      <c r="B11" s="108" t="s">
        <v>777</v>
      </c>
      <c r="C11" s="108"/>
      <c r="D11" s="108"/>
      <c r="E11" s="2"/>
      <c r="F11" s="52" t="s">
        <v>1464</v>
      </c>
      <c r="G11" s="4">
        <v>214.62</v>
      </c>
    </row>
    <row r="12" spans="1:14" ht="18.75" x14ac:dyDescent="0.3">
      <c r="A12" s="110"/>
      <c r="B12" s="110"/>
      <c r="C12" s="110"/>
      <c r="D12" s="110"/>
      <c r="E12" s="110"/>
      <c r="F12" s="52" t="s">
        <v>193</v>
      </c>
      <c r="G12" s="4">
        <v>199.95</v>
      </c>
    </row>
    <row r="13" spans="1:14" ht="18.75" x14ac:dyDescent="0.3">
      <c r="A13" s="2"/>
      <c r="B13" s="108" t="s">
        <v>778</v>
      </c>
      <c r="C13" s="108"/>
      <c r="D13" s="108"/>
      <c r="E13" s="2"/>
      <c r="F13" s="52" t="s">
        <v>194</v>
      </c>
      <c r="G13" s="4">
        <v>330.06</v>
      </c>
    </row>
    <row r="14" spans="1:14" ht="18.75" x14ac:dyDescent="0.3">
      <c r="A14" s="2"/>
      <c r="B14" s="116"/>
      <c r="C14" s="117"/>
      <c r="D14" s="118"/>
      <c r="E14" s="2"/>
      <c r="F14" s="52" t="s">
        <v>195</v>
      </c>
      <c r="G14" s="4">
        <v>376.05</v>
      </c>
    </row>
    <row r="15" spans="1:14" ht="18.75" x14ac:dyDescent="0.3">
      <c r="A15" s="2"/>
      <c r="B15" s="108" t="s">
        <v>779</v>
      </c>
      <c r="C15" s="108"/>
      <c r="D15" s="108"/>
      <c r="E15" s="2"/>
      <c r="F15" s="52" t="s">
        <v>196</v>
      </c>
      <c r="G15" s="4">
        <v>439.2</v>
      </c>
    </row>
    <row r="16" spans="1:14" ht="18.75" x14ac:dyDescent="0.3">
      <c r="A16" s="2"/>
      <c r="B16" s="116"/>
      <c r="C16" s="117"/>
      <c r="D16" s="118"/>
      <c r="E16" s="2"/>
      <c r="F16" s="52" t="s">
        <v>197</v>
      </c>
      <c r="G16" s="4">
        <v>999.21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52" t="s">
        <v>198</v>
      </c>
      <c r="G17" s="4">
        <v>25.92</v>
      </c>
    </row>
    <row r="18" spans="1:7" ht="18.75" x14ac:dyDescent="0.3">
      <c r="A18" s="2"/>
      <c r="B18" s="116"/>
      <c r="C18" s="117"/>
      <c r="D18" s="118"/>
      <c r="E18" s="2"/>
      <c r="F18" s="52" t="s">
        <v>199</v>
      </c>
      <c r="G18" s="4">
        <v>36.6</v>
      </c>
    </row>
    <row r="19" spans="1:7" ht="18.75" x14ac:dyDescent="0.3">
      <c r="A19" s="2"/>
      <c r="B19" s="108" t="s">
        <v>873</v>
      </c>
      <c r="C19" s="108"/>
      <c r="D19" s="108"/>
      <c r="E19" s="2"/>
    </row>
    <row r="20" spans="1:7" ht="18.75" x14ac:dyDescent="0.3">
      <c r="A20" s="2"/>
      <c r="B20" s="102" t="s">
        <v>780</v>
      </c>
      <c r="C20" s="102"/>
      <c r="D20" s="102"/>
      <c r="E20" s="2"/>
    </row>
    <row r="21" spans="1:7" ht="18.75" x14ac:dyDescent="0.3">
      <c r="A21" s="2"/>
      <c r="B21" s="102" t="s">
        <v>874</v>
      </c>
      <c r="C21" s="102"/>
      <c r="D21" s="102"/>
      <c r="E21" s="2"/>
    </row>
    <row r="22" spans="1:7" ht="18.75" x14ac:dyDescent="0.3">
      <c r="A22" s="2"/>
      <c r="B22" s="102" t="s">
        <v>28</v>
      </c>
      <c r="C22" s="102"/>
      <c r="D22" s="102"/>
      <c r="E22" s="2"/>
    </row>
    <row r="23" spans="1:7" ht="18.75" x14ac:dyDescent="0.3">
      <c r="A23" s="2"/>
      <c r="B23" s="102" t="s">
        <v>875</v>
      </c>
      <c r="C23" s="102"/>
      <c r="D23" s="102"/>
      <c r="E23" s="2"/>
    </row>
    <row r="24" spans="1:7" ht="18.75" x14ac:dyDescent="0.3">
      <c r="A24" s="2"/>
      <c r="B24" s="102" t="s">
        <v>876</v>
      </c>
      <c r="C24" s="102"/>
      <c r="D24" s="102"/>
      <c r="E24" s="2"/>
    </row>
    <row r="25" spans="1:7" ht="18.75" x14ac:dyDescent="0.3">
      <c r="A25" s="2"/>
      <c r="B25" s="116"/>
      <c r="C25" s="117"/>
      <c r="D25" s="118"/>
      <c r="E25" s="2"/>
    </row>
    <row r="26" spans="1:7" ht="18.75" x14ac:dyDescent="0.3">
      <c r="A26" s="2"/>
      <c r="B26" s="108" t="s">
        <v>893</v>
      </c>
      <c r="C26" s="108"/>
      <c r="D26" s="108"/>
      <c r="E26" s="2"/>
    </row>
    <row r="27" spans="1:7" ht="18.75" x14ac:dyDescent="0.3">
      <c r="A27" s="2"/>
      <c r="B27" s="116"/>
      <c r="C27" s="117"/>
      <c r="D27" s="118"/>
      <c r="E27" s="2"/>
    </row>
    <row r="28" spans="1:7" ht="18.75" x14ac:dyDescent="0.3">
      <c r="A28" s="2"/>
      <c r="B28" s="108" t="s">
        <v>18</v>
      </c>
      <c r="C28" s="108"/>
      <c r="D28" s="108"/>
      <c r="E28" s="2"/>
    </row>
    <row r="29" spans="1:7" ht="18.75" x14ac:dyDescent="0.3">
      <c r="A29" s="2"/>
      <c r="B29" s="102" t="s">
        <v>1064</v>
      </c>
      <c r="C29" s="102"/>
      <c r="D29" s="102"/>
      <c r="E29" s="2"/>
    </row>
    <row r="30" spans="1:7" ht="18.75" x14ac:dyDescent="0.3">
      <c r="A30" s="2"/>
      <c r="B30" s="108" t="s">
        <v>1065</v>
      </c>
      <c r="C30" s="108"/>
      <c r="D30" s="108"/>
      <c r="E30" s="2"/>
    </row>
    <row r="31" spans="1:7" ht="18.75" x14ac:dyDescent="0.3">
      <c r="A31" s="2"/>
      <c r="B31" s="102" t="s">
        <v>1066</v>
      </c>
      <c r="C31" s="102"/>
      <c r="D31" s="102"/>
      <c r="E31" s="2"/>
    </row>
    <row r="32" spans="1:7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38:D38"/>
    <mergeCell ref="B39:D39"/>
    <mergeCell ref="B28:D28"/>
    <mergeCell ref="B19:D19"/>
    <mergeCell ref="B20:D20"/>
    <mergeCell ref="B27:D27"/>
    <mergeCell ref="B29:D29"/>
    <mergeCell ref="B21:D21"/>
    <mergeCell ref="B36:D36"/>
    <mergeCell ref="B13:D13"/>
    <mergeCell ref="B14:D14"/>
    <mergeCell ref="B15:D15"/>
    <mergeCell ref="B80:D80"/>
    <mergeCell ref="B43:D43"/>
    <mergeCell ref="B44:D44"/>
    <mergeCell ref="B45:D45"/>
    <mergeCell ref="B34:D34"/>
    <mergeCell ref="B35:D35"/>
    <mergeCell ref="B78:D78"/>
    <mergeCell ref="B79:D79"/>
    <mergeCell ref="B73:D73"/>
    <mergeCell ref="B74:D74"/>
    <mergeCell ref="B75:D75"/>
    <mergeCell ref="B55:D55"/>
    <mergeCell ref="B37:D37"/>
    <mergeCell ref="I5:N5"/>
    <mergeCell ref="B76:D76"/>
    <mergeCell ref="B77:D77"/>
    <mergeCell ref="B40:D40"/>
    <mergeCell ref="B41:D41"/>
    <mergeCell ref="B42:D42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A12:E12"/>
    <mergeCell ref="B46:D46"/>
    <mergeCell ref="B47:D47"/>
    <mergeCell ref="B48:D48"/>
    <mergeCell ref="B49:D49"/>
    <mergeCell ref="B50:D50"/>
    <mergeCell ref="B51:D51"/>
    <mergeCell ref="F1:G2"/>
    <mergeCell ref="I1:N1"/>
    <mergeCell ref="I2:N2"/>
    <mergeCell ref="F3:G4"/>
    <mergeCell ref="I3:N3"/>
    <mergeCell ref="I4:N4"/>
    <mergeCell ref="A1:E4"/>
    <mergeCell ref="A5:E5"/>
    <mergeCell ref="A6:E6"/>
    <mergeCell ref="B7:D7"/>
    <mergeCell ref="B8:D8"/>
    <mergeCell ref="B9:D9"/>
    <mergeCell ref="B16:D16"/>
    <mergeCell ref="B17:D17"/>
    <mergeCell ref="B18:D18"/>
    <mergeCell ref="A10:E10"/>
    <mergeCell ref="B11:D11"/>
    <mergeCell ref="B70:D70"/>
    <mergeCell ref="B71:D71"/>
    <mergeCell ref="B72:D72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81:D81"/>
    <mergeCell ref="B63:D63"/>
    <mergeCell ref="B52:D52"/>
    <mergeCell ref="B53:D53"/>
    <mergeCell ref="B54:D54"/>
    <mergeCell ref="B57:D57"/>
    <mergeCell ref="B56:D56"/>
  </mergeCells>
  <hyperlinks>
    <hyperlink ref="B7:D7" location="арматура!R1C1" display="Арматура" xr:uid="{425F9F9F-C4C8-4313-8ECA-0B29A31496BD}"/>
    <hyperlink ref="B8:D8" location="'дріт вязальний'!A1" display="Дріт вязальний" xr:uid="{BBD092FB-C19C-4A92-B42B-9FC4C5918471}"/>
    <hyperlink ref="B9:D9" location="'дріт вр'!A1" display="Дріт ВР" xr:uid="{05125714-C2D1-43B1-AA46-A547DFA4A7E8}"/>
    <hyperlink ref="B11:D11" location="двотавр!A1" display="Двотавр" xr:uid="{9F026D68-0DC9-4303-8755-E4C10EDDBF2E}"/>
    <hyperlink ref="B13:D13" location="квадрат!R1C1" display="Квадрат стальной" xr:uid="{46A13F6E-DC1C-4A4F-8FB0-FE0D14A3534B}"/>
    <hyperlink ref="B15:D15" location="круг!R1C1" display="Круг стальной" xr:uid="{25817BC3-8629-41A6-BFA5-D02933A9F50C}"/>
    <hyperlink ref="B19:D19" location="лист!R1C1" display="Листы:" xr:uid="{F6BDEBA0-43F6-489D-ACF0-54CF13FCD2CA}"/>
    <hyperlink ref="B20:D20" location="лист!A1" display="Лист сталевий" xr:uid="{EFDDA365-A47F-4AA0-B306-8C1117046F50}"/>
    <hyperlink ref="B21:D21" location="'лист рифлений'!A1" display="Лист рифлений" xr:uid="{593C3B1D-6933-44FF-A81B-6FC5D0016973}"/>
    <hyperlink ref="B22:D22" location="'лист пвл'!R1C1" display="Лист ПВЛ" xr:uid="{1331BE1E-5110-4165-8C63-FA3540DF5484}"/>
    <hyperlink ref="B23:D23" location="'лист оцинкований'!A1" display="Лист оцинкований" xr:uid="{121C3B2C-DA0A-49E4-B6DB-99AE7A896424}"/>
    <hyperlink ref="B24:D24" location="'лист нержавіючий'!A1" display="Лист нержавіючий" xr:uid="{66197CE9-0E96-4555-BB15-33D3E098EC0F}"/>
    <hyperlink ref="B28:D28" location="профнастил!R1C1" display="Профнастил" xr:uid="{7C7A355F-55F7-4F3E-9EDE-EE201B5EB89D}"/>
    <hyperlink ref="B29:D29" location="'преміум профнастил'!A1" display="Преміум профнастил" xr:uid="{7D2CB1C4-1EB1-4CF0-9B8F-3A3876A21D20}"/>
    <hyperlink ref="B30:D30" location="металочерепиця!A1" display="Металочерепиця" xr:uid="{A8AA7F94-1748-49A6-9337-EF72F6FE99C6}"/>
    <hyperlink ref="B31:D31" location="'преміум металочерепиця'!A1" display="Преміум металочерепиця" xr:uid="{8209E2BD-BBA2-48C1-AC21-12267073B6D9}"/>
    <hyperlink ref="B32:D32" location="метизы!R1C1" display="Метизы" xr:uid="{7C62CDFA-B46C-4D58-8208-7CED9A5FE6BE}"/>
    <hyperlink ref="B33:D33" location="'водостічна система'!A1" display="'водостічна система'!A1" xr:uid="{C5106EDD-1274-498F-B40A-3B0179E5B42E}"/>
    <hyperlink ref="B34:D34" location="планки!R1C1" display="Планки" xr:uid="{3041B94E-5E04-4FAA-BDD1-91938E0F240E}"/>
    <hyperlink ref="B35:D35" location="'утеплювач, ізоляція'!A1" display="Утеплювач, ізоляція" xr:uid="{6D9037F9-B47B-4A8F-AA20-87DAAE521622}"/>
    <hyperlink ref="B38:D38" location="'фальцева покрівля'!A1" display="Фальцева покровля" xr:uid="{B91B21EC-0B2D-4F47-82B9-9A5BE706EE6C}"/>
    <hyperlink ref="B40:D40" location="'сетка сварная в картах'!R1C1" display="Сетка:" xr:uid="{85A36B06-483E-4AC9-8941-B3E3396CB6D1}"/>
    <hyperlink ref="B41:D41" location="'сітка зварна в картах'!A1" display="Сітка зварна в картах" xr:uid="{F2115238-860E-413C-A590-7A24F4F08D60}"/>
    <hyperlink ref="B42:D42" location="'сітка зварна в рулоні'!A1" display="Сітка зварна в рулоні" xr:uid="{F385156E-BC71-4F8C-8D52-04DEE8231E52}"/>
    <hyperlink ref="B43:D43" location="'сітка рабиця'!A1" display="Сітка Рабиця" xr:uid="{5AF1FD46-878C-44FF-AABF-2C74D17EDED4}"/>
    <hyperlink ref="B45:D45" location="'труба профильная'!R1C1" display="Труба:" xr:uid="{E7AED108-B2CE-4232-AC8A-3D776E8FF829}"/>
    <hyperlink ref="B46:D46" location="'труба профільна'!A1" display="Труба профільна" xr:uid="{70E29B3C-4CDA-4C3D-9986-F81E6C8C7D82}"/>
    <hyperlink ref="B47:D47" location="'труба ел.зв.'!A1" display="Труба електрозварна" xr:uid="{0142A34D-7A05-4049-9DF9-96D48A37B8CC}"/>
    <hyperlink ref="B48:D48" location="'труба вгп'!R1C1" display="Трубв ВГП ДУ" xr:uid="{7A4E0A80-B61C-44D2-BB8C-AF9B3E2FA9CD}"/>
    <hyperlink ref="B50:D50" location="'труба оцинкована'!A1" display="Труба оцинкована" xr:uid="{76DA3D12-7D9C-408F-98E6-7C3FE2B22DA6}"/>
    <hyperlink ref="B51:D51" location="'труба нержавіюча'!A1" display="Труба нержавіюча" xr:uid="{AE69879A-9C1F-4645-B7E4-06E2E5290045}"/>
    <hyperlink ref="B57:D57" location="шпилька.гайка.шайба!R1C1" display="Комплектующие" xr:uid="{29012903-7241-4651-806D-8D831893FA39}"/>
    <hyperlink ref="B60:D60" location="цвяхи!A1" display="Цвяхи" xr:uid="{C3F99AEA-C47B-4351-AF71-17A2B2E66FDE}"/>
    <hyperlink ref="B61:D61" location="'гіпсокартон та профіль'!A1" display="Гіпсокартон та профіль" xr:uid="{BD3B9D1D-6CA6-40BC-B74B-0E7FE6B7D2CD}"/>
    <hyperlink ref="B62:D62" location="диск!R1C1" display="Диск" xr:uid="{7B07679B-FF17-4A3E-B19E-1B6B308F9E21}"/>
    <hyperlink ref="B65:D65" location="лакофарбові!A1" display="Лакофарбові" xr:uid="{998A0DE5-1814-4B15-8A58-8F487ABC8010}"/>
    <hyperlink ref="B66:D66" location="лопата!R1C1" display="Лопата" xr:uid="{3D6FED4E-FF82-4C99-ABAC-EEC9FA9AB670}"/>
    <hyperlink ref="B67:D67" location="згони!A1" display="Згони" xr:uid="{2087FC52-40B9-4C57-A162-536DCDB5E9DA}"/>
    <hyperlink ref="B68:D68" location="трійники!A1" display="Трійники" xr:uid="{6ABC13B0-308C-4363-9EB1-65C96070B98C}"/>
    <hyperlink ref="B69:D69" location="різьба!A1" display="Різьба" xr:uid="{6841A201-E9A5-4482-B0F4-890D596FEF72}"/>
    <hyperlink ref="B70:D70" location="муфта!R1C1" display="Муфта" xr:uid="{4F1E276D-2CA6-4F9C-8CE0-70AE332B04A5}"/>
    <hyperlink ref="B71:D71" location="контргайка!R1C1" display="Контргайка" xr:uid="{0878F9F4-1963-4964-A147-A911FE035710}"/>
    <hyperlink ref="B72:D72" location="фланець!A1" display="Фланець" xr:uid="{6079EE74-DFC7-4782-83D9-BB5E9BFE482A}"/>
    <hyperlink ref="B73:D73" location="цемент!R1C1" display="Цемент" xr:uid="{3E340F37-39E6-4F1F-8AC6-F3C454ED066B}"/>
    <hyperlink ref="B76:D76" location="'щітка по металу'!A1" display="Щітка по металу" xr:uid="{534A6874-BA51-4E56-9C91-A2A091C0F766}"/>
    <hyperlink ref="B78:D78" location="доставка!R1C1" display="Услуги" xr:uid="{74E4FFD8-32B2-4773-8DFD-08F738941643}"/>
    <hyperlink ref="B79:D79" location="доставка!R1C1" display="Доставка" xr:uid="{94DB26DA-5D68-409E-8539-B4505068A649}"/>
    <hyperlink ref="B80:D80" location="гільйотина!A1" display="Гільйотина  " xr:uid="{5513524A-FDAE-42EA-B200-6AC4E2C4EB01}"/>
    <hyperlink ref="B81:D81" location="плазма!R1C1" display="Плазма" xr:uid="{CA6EA46D-BB2B-48B2-9000-A2C7DFAA15A2}"/>
    <hyperlink ref="B53:D53" location="швеллер!R1C1" display="Швеллер" xr:uid="{C5416AED-25D0-43DD-9837-AFF56FB561A9}"/>
    <hyperlink ref="B54:D54" location="'швелер катаний'!A1" display="Швелер катаний" xr:uid="{CA93BEA9-F578-4837-8815-5368697B8541}"/>
    <hyperlink ref="B55:D55" location="'швелер гнутий'!A1" display="Швелер гнутий" xr:uid="{7B61E444-E729-447A-A70A-D9E61F5306DF}"/>
    <hyperlink ref="B49:D49" location="'труба безшовна'!A1" display="Турба безшовна" xr:uid="{EE0506B3-5351-4C02-8AD5-4EF5033A4B82}"/>
    <hyperlink ref="B59:D59" location="гайка!R1C1" display="Гайка" xr:uid="{84386E9A-2619-4BF4-B5F1-FE907ABFA3B1}"/>
    <hyperlink ref="B74:D74" location="шайба!R1C1" display="Шайба" xr:uid="{91322CCA-3007-422B-8E23-5678B92BEFA0}"/>
    <hyperlink ref="B75:D75" location="шпилька!R1C1" display="Шпилька" xr:uid="{E17F351B-A08D-48C0-A8F0-8C78DD2A9BB7}"/>
    <hyperlink ref="B26:D26" location="смуга!A1" display="Смуга" xr:uid="{44B7477C-201F-4FD3-87F1-AE62380434B5}"/>
    <hyperlink ref="B64:D64" location="заглушка!A1" display="Заглушка" xr:uid="{E005BE41-9DEC-4E01-8B51-85846E85BDB7}"/>
    <hyperlink ref="B17:D17" location="кутник!A1" display="Кутник" xr:uid="{223148D5-16DB-4DBD-9657-55C9D62A722A}"/>
    <hyperlink ref="B58:D58" location="відводи!A1" display="Відводи" xr:uid="{DA272459-1DB3-4221-81A6-1413F14ACA7D}"/>
    <hyperlink ref="B63:D63" location="електроди!A1" display="Електроди" xr:uid="{2EB8AB45-22D9-49BB-99C0-DD386B4A829E}"/>
    <hyperlink ref="B36:D36" location="штакетник!A1" display="Штакетник" xr:uid="{5E296417-C85B-4B8B-A8F8-3E4F565ECF25}"/>
    <hyperlink ref="B37:D37" location="'штакетник преміум '!A1" display="Штакетник преміум" xr:uid="{94BA46D4-0617-46F2-9EF0-9ECF7AEA6C05}"/>
  </hyperlinks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V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1076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11" t="s">
        <v>744</v>
      </c>
      <c r="G5" s="238"/>
      <c r="H5" s="238"/>
      <c r="I5" s="238"/>
      <c r="J5" s="238"/>
      <c r="K5" s="238"/>
      <c r="L5" s="112"/>
      <c r="M5" s="111" t="s">
        <v>764</v>
      </c>
      <c r="N5" s="238"/>
      <c r="O5" s="112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29" t="s">
        <v>1339</v>
      </c>
      <c r="G6" s="129"/>
      <c r="H6" s="129"/>
      <c r="I6" s="129"/>
      <c r="J6" s="129"/>
      <c r="K6" s="129"/>
      <c r="L6" s="129"/>
      <c r="M6" s="163">
        <v>32.5</v>
      </c>
      <c r="N6" s="163"/>
      <c r="O6" s="163"/>
    </row>
    <row r="7" spans="1:22" ht="18.75" x14ac:dyDescent="0.3">
      <c r="A7" s="2"/>
      <c r="B7" s="108" t="s">
        <v>0</v>
      </c>
      <c r="C7" s="108"/>
      <c r="D7" s="108"/>
      <c r="E7" s="2"/>
      <c r="F7" s="129" t="s">
        <v>1334</v>
      </c>
      <c r="G7" s="129"/>
      <c r="H7" s="129"/>
      <c r="I7" s="129"/>
      <c r="J7" s="129"/>
      <c r="K7" s="129"/>
      <c r="L7" s="129"/>
      <c r="M7" s="163">
        <v>21.99</v>
      </c>
      <c r="N7" s="163"/>
      <c r="O7" s="163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1335</v>
      </c>
      <c r="G8" s="129"/>
      <c r="H8" s="129"/>
      <c r="I8" s="129"/>
      <c r="J8" s="129"/>
      <c r="K8" s="129"/>
      <c r="L8" s="129"/>
      <c r="M8" s="163">
        <v>22.65</v>
      </c>
      <c r="N8" s="163"/>
      <c r="O8" s="163"/>
    </row>
    <row r="9" spans="1:22" ht="18.75" x14ac:dyDescent="0.3">
      <c r="A9" s="2"/>
      <c r="B9" s="102" t="s">
        <v>773</v>
      </c>
      <c r="C9" s="102"/>
      <c r="D9" s="102"/>
      <c r="E9" s="2"/>
      <c r="F9" s="129" t="s">
        <v>1336</v>
      </c>
      <c r="G9" s="129"/>
      <c r="H9" s="129"/>
      <c r="I9" s="129"/>
      <c r="J9" s="129"/>
      <c r="K9" s="129"/>
      <c r="L9" s="129"/>
      <c r="M9" s="163">
        <v>17.329999999999998</v>
      </c>
      <c r="N9" s="163"/>
      <c r="O9" s="163"/>
    </row>
    <row r="10" spans="1:22" ht="18.75" x14ac:dyDescent="0.3">
      <c r="A10" s="110"/>
      <c r="B10" s="110"/>
      <c r="C10" s="110"/>
      <c r="D10" s="110"/>
      <c r="E10" s="110"/>
      <c r="F10" s="129" t="s">
        <v>1337</v>
      </c>
      <c r="G10" s="129"/>
      <c r="H10" s="129"/>
      <c r="I10" s="129"/>
      <c r="J10" s="129"/>
      <c r="K10" s="129"/>
      <c r="L10" s="129"/>
      <c r="M10" s="163">
        <v>19.97</v>
      </c>
      <c r="N10" s="163"/>
      <c r="O10" s="163"/>
    </row>
    <row r="11" spans="1:22" ht="18.75" x14ac:dyDescent="0.3">
      <c r="A11" s="2"/>
      <c r="B11" s="108" t="s">
        <v>777</v>
      </c>
      <c r="C11" s="108"/>
      <c r="D11" s="108"/>
      <c r="E11" s="2"/>
      <c r="F11" s="129" t="s">
        <v>1338</v>
      </c>
      <c r="G11" s="129"/>
      <c r="H11" s="129"/>
      <c r="I11" s="129"/>
      <c r="J11" s="129"/>
      <c r="K11" s="129"/>
      <c r="L11" s="129"/>
      <c r="M11" s="163">
        <v>29.32</v>
      </c>
      <c r="N11" s="163"/>
      <c r="O11" s="163"/>
    </row>
    <row r="12" spans="1:22" ht="18.75" x14ac:dyDescent="0.3">
      <c r="A12" s="110"/>
      <c r="B12" s="110"/>
      <c r="C12" s="110"/>
      <c r="D12" s="110"/>
      <c r="E12" s="110"/>
    </row>
    <row r="13" spans="1:22" ht="18.75" x14ac:dyDescent="0.3">
      <c r="A13" s="2"/>
      <c r="B13" s="108" t="s">
        <v>778</v>
      </c>
      <c r="C13" s="108"/>
      <c r="D13" s="108"/>
      <c r="E13" s="2"/>
    </row>
    <row r="14" spans="1:22" ht="18.75" x14ac:dyDescent="0.3">
      <c r="A14" s="2"/>
      <c r="B14" s="116"/>
      <c r="C14" s="117"/>
      <c r="D14" s="118"/>
      <c r="E14" s="2"/>
    </row>
    <row r="15" spans="1:22" ht="18.75" x14ac:dyDescent="0.3">
      <c r="A15" s="2"/>
      <c r="B15" s="108" t="s">
        <v>779</v>
      </c>
      <c r="C15" s="108"/>
      <c r="D15" s="108"/>
      <c r="E15" s="2"/>
    </row>
    <row r="16" spans="1:22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9">
    <mergeCell ref="B78:D78"/>
    <mergeCell ref="B79:D79"/>
    <mergeCell ref="F5:L5"/>
    <mergeCell ref="M5:O5"/>
    <mergeCell ref="Q5:V5"/>
    <mergeCell ref="F6:L6"/>
    <mergeCell ref="F7:L7"/>
    <mergeCell ref="F8:L8"/>
    <mergeCell ref="F9:L9"/>
    <mergeCell ref="M6:O6"/>
    <mergeCell ref="M7:O7"/>
    <mergeCell ref="M8:O8"/>
    <mergeCell ref="M9:O9"/>
    <mergeCell ref="F10:L10"/>
    <mergeCell ref="F11:L11"/>
    <mergeCell ref="M10:O10"/>
    <mergeCell ref="Q1:V1"/>
    <mergeCell ref="Q2:V2"/>
    <mergeCell ref="F3:O4"/>
    <mergeCell ref="Q3:V3"/>
    <mergeCell ref="Q4:V4"/>
    <mergeCell ref="F1:O2"/>
    <mergeCell ref="M11:O11"/>
    <mergeCell ref="B15:D15"/>
    <mergeCell ref="B14:D14"/>
    <mergeCell ref="A1:E4"/>
    <mergeCell ref="A5:E5"/>
    <mergeCell ref="A6:E6"/>
    <mergeCell ref="B7:D7"/>
    <mergeCell ref="B8:D8"/>
    <mergeCell ref="B9:D9"/>
    <mergeCell ref="A10:E10"/>
    <mergeCell ref="B11:D11"/>
    <mergeCell ref="A12:E12"/>
    <mergeCell ref="B13:D13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  <mergeCell ref="B76:D76"/>
    <mergeCell ref="B77:D77"/>
  </mergeCells>
  <hyperlinks>
    <hyperlink ref="B7:D7" location="арматура!R1C1" display="Арматура" xr:uid="{AA4F5C0F-6019-492A-9D2A-2B77C76DAC7F}"/>
    <hyperlink ref="B8:D8" location="'дріт вязальний'!A1" display="Дріт вязальний" xr:uid="{7981FFE4-8216-4ECA-B599-6D6E117B7F1E}"/>
    <hyperlink ref="B9:D9" location="'дріт вр'!A1" display="Дріт ВР" xr:uid="{A3B977E1-1D73-4988-9B13-DC718A130B4E}"/>
    <hyperlink ref="B11:D11" location="двотавр!A1" display="Двотавр" xr:uid="{E72FE76A-7AB0-4B53-9257-242736CF05E1}"/>
    <hyperlink ref="B13:D13" location="квадрат!R1C1" display="Квадрат стальной" xr:uid="{90925D4B-67B8-4C70-921A-23E9B0FFD44D}"/>
    <hyperlink ref="B15:D15" location="круг!R1C1" display="Круг стальной" xr:uid="{ABD46359-EB7C-4D3D-80A8-2D5DC1B6FE96}"/>
    <hyperlink ref="B19:D19" location="лист!R1C1" display="Листы:" xr:uid="{EC0CFC00-6A79-479E-AD1D-6485E850BF5F}"/>
    <hyperlink ref="B20:D20" location="лист!A1" display="Лист сталевий" xr:uid="{C87A224E-2BC4-4918-AE38-9D94F60E58CC}"/>
    <hyperlink ref="B21:D21" location="'лист рифлений'!A1" display="Лист рифлений" xr:uid="{3FB4873C-E6DE-4376-93ED-131C66B09DEB}"/>
    <hyperlink ref="B22:D22" location="'лист пвл'!R1C1" display="Лист ПВЛ" xr:uid="{D212644F-EE5B-4CA7-947F-4E6EAC337239}"/>
    <hyperlink ref="B23:D23" location="'лист оцинкований'!A1" display="Лист оцинкований" xr:uid="{4B4D3380-38C5-4377-A3EA-D306DFD64272}"/>
    <hyperlink ref="B24:D24" location="'лист нержавіючий'!A1" display="Лист нержавіючий" xr:uid="{9E5D6845-C90C-488F-875C-42A7373FB530}"/>
    <hyperlink ref="B28:D28" location="профнастил!R1C1" display="Профнастил" xr:uid="{51D16A05-D0F4-40D0-8C4D-FFC2B1B0100F}"/>
    <hyperlink ref="B29:D29" location="'преміум профнастил'!A1" display="Преміум профнастил" xr:uid="{7BC69EF9-AC86-44EF-84BB-26E28B709FAF}"/>
    <hyperlink ref="B30:D30" location="металочерепиця!A1" display="Металочерепиця" xr:uid="{80835E33-98DD-4705-AAD0-44DA4BCA0B5B}"/>
    <hyperlink ref="B31:D31" location="'преміум металочерепиця'!A1" display="Преміум металочерепиця" xr:uid="{A5601D37-24C8-448D-B733-EECB156711A1}"/>
    <hyperlink ref="B32:D32" location="метизы!R1C1" display="Метизы" xr:uid="{8EA02FC8-8BEC-4D8E-BA52-7D75C3F75148}"/>
    <hyperlink ref="B33:D33" location="'водостічна система'!A1" display="'водостічна система'!A1" xr:uid="{720E3DA4-11CD-4B0C-995D-4A825880D679}"/>
    <hyperlink ref="B34:D34" location="планки!R1C1" display="Планки" xr:uid="{CF3B6945-944D-425B-BB73-E9065F5B6075}"/>
    <hyperlink ref="B35:D35" location="'утеплювач, ізоляція'!A1" display="Утеплювач, ізоляція" xr:uid="{27E012D9-2B81-414E-B6CF-C7CBFBD4A233}"/>
    <hyperlink ref="B38:D38" location="'фальцева покрівля'!A1" display="Фальцева покровля" xr:uid="{EABB733F-EB2A-41F6-9CC5-6F5BB8344BB5}"/>
    <hyperlink ref="B40:D40" location="'сетка сварная в картах'!R1C1" display="Сетка:" xr:uid="{BD9A3E44-7F8E-4198-9D64-C50324BE2AFB}"/>
    <hyperlink ref="B41:D41" location="'сітка зварна в картах'!A1" display="Сітка зварна в картах" xr:uid="{576D08D4-30EF-448E-AC68-ADA9DB4450FA}"/>
    <hyperlink ref="B42:D42" location="'сітка зварна в рулоні'!A1" display="Сітка зварна в рулоні" xr:uid="{2001F76C-BD4E-4A17-AF06-869A54A96250}"/>
    <hyperlink ref="B43:D43" location="'сітка рабиця'!A1" display="Сітка Рабиця" xr:uid="{92295D4D-3A31-42FE-A3D9-772B179627D9}"/>
    <hyperlink ref="B45:D45" location="'труба профильная'!R1C1" display="Труба:" xr:uid="{875F0AD3-3121-4351-BEDB-1C7C66DD2A35}"/>
    <hyperlink ref="B46:D46" location="'труба профільна'!A1" display="Труба профільна" xr:uid="{DD2D084F-28B6-4867-B4FC-2572DB62B975}"/>
    <hyperlink ref="B47:D47" location="'труба ел.зв.'!A1" display="Труба електрозварна" xr:uid="{3A58BF79-D45A-4B0F-9F02-755D8DF66514}"/>
    <hyperlink ref="B48:D48" location="'труба вгп'!R1C1" display="Трубв ВГП ДУ" xr:uid="{D161D602-3130-4AB6-8CEC-1CBB9EC7C694}"/>
    <hyperlink ref="B50:D50" location="'труба оцинкована'!A1" display="Труба оцинкована" xr:uid="{2D396163-276A-485F-B504-2A06344CADD2}"/>
    <hyperlink ref="B51:D51" location="'труба нержавіюча'!A1" display="Труба нержавіюча" xr:uid="{4F2CDFDD-1294-4C41-9613-45D01765EFFF}"/>
    <hyperlink ref="B57:D57" location="шпилька.гайка.шайба!R1C1" display="Комплектующие" xr:uid="{CDB421DD-50FC-480D-B54A-924B5A853562}"/>
    <hyperlink ref="B60:D60" location="цвяхи!A1" display="Цвяхи" xr:uid="{C36DE3BB-9A40-4FA1-A12D-747623B2F422}"/>
    <hyperlink ref="B61:D61" location="'гіпсокартон та профіль'!A1" display="Гіпсокартон та профіль" xr:uid="{7DE31904-10AE-49B5-BF8F-743733EC6B7A}"/>
    <hyperlink ref="B62:D62" location="диск!R1C1" display="Диск" xr:uid="{860EE03B-5F80-48E2-A572-95CFC79F5CF1}"/>
    <hyperlink ref="B65:D65" location="лакофарбові!A1" display="Лакофарбові" xr:uid="{8AE53D3F-C3DC-4EE4-A237-8C8F181117F8}"/>
    <hyperlink ref="B66:D66" location="лопата!R1C1" display="Лопата" xr:uid="{A2374EB0-960B-493D-9F04-7F834437032F}"/>
    <hyperlink ref="B67:D67" location="згони!A1" display="Згони" xr:uid="{D3227ECC-3BE4-4143-969F-2998BCF42029}"/>
    <hyperlink ref="B68:D68" location="трійники!A1" display="Трійники" xr:uid="{A7818820-C7D6-45C8-A312-FCD137EBF32C}"/>
    <hyperlink ref="B69:D69" location="різьба!A1" display="Різьба" xr:uid="{CBCEBEA1-546E-4CC4-A16A-81468C85DFED}"/>
    <hyperlink ref="B70:D70" location="муфта!R1C1" display="Муфта" xr:uid="{43837E47-A9A7-4EB0-B8A4-6BFBBA0A9F27}"/>
    <hyperlink ref="B71:D71" location="контргайка!R1C1" display="Контргайка" xr:uid="{BB95C589-BBFD-4864-A371-64D75A10B1FA}"/>
    <hyperlink ref="B72:D72" location="фланець!A1" display="Фланець" xr:uid="{B66494B9-A856-4813-A751-D988E0B31FC5}"/>
    <hyperlink ref="B73:D73" location="цемент!R1C1" display="Цемент" xr:uid="{5E039460-B0E3-4FF1-8432-8B7DCA15FF55}"/>
    <hyperlink ref="B76:D76" location="'щітка по металу'!A1" display="Щітка по металу" xr:uid="{6A3C1791-DC47-44BC-B647-4B0AF73D17F3}"/>
    <hyperlink ref="B78:D78" location="доставка!R1C1" display="Услуги" xr:uid="{52F12EC1-1461-4BEB-BC9D-B5E1F11AA37A}"/>
    <hyperlink ref="B79:D79" location="доставка!R1C1" display="Доставка" xr:uid="{428CCBFA-2051-428C-A670-E798BDD26C9E}"/>
    <hyperlink ref="B80:D80" location="гільйотина!A1" display="Гільйотина  " xr:uid="{615897C5-BEB9-4E55-84E0-7E353680BE94}"/>
    <hyperlink ref="B81:D81" location="плазма!R1C1" display="Плазма" xr:uid="{8097D475-F6C9-42A3-8755-77982557B3A5}"/>
    <hyperlink ref="B53:D53" location="швеллер!R1C1" display="Швеллер" xr:uid="{C7427668-AF17-4262-A01C-928CE31DE017}"/>
    <hyperlink ref="B54:D54" location="'швелер катаний'!A1" display="Швелер катаний" xr:uid="{CDEB42DC-8B62-4AA6-A307-BD656E450BD7}"/>
    <hyperlink ref="B55:D55" location="'швелер гнутий'!A1" display="Швелер гнутий" xr:uid="{8643B981-E79E-4E31-AF4B-3BD56D2C5F93}"/>
    <hyperlink ref="B49:D49" location="'труба безшовна'!A1" display="Турба безшовна" xr:uid="{35607BE9-B158-4AF7-AF0D-4810C6BF8746}"/>
    <hyperlink ref="B59:D59" location="гайка!R1C1" display="Гайка" xr:uid="{A25992DF-4E13-4D35-B4E4-BF1FE28C13CB}"/>
    <hyperlink ref="B74:D74" location="шайба!R1C1" display="Шайба" xr:uid="{2CE8EB76-EBB5-44C9-98C5-D85413F7D92C}"/>
    <hyperlink ref="B75:D75" location="шпилька!R1C1" display="Шпилька" xr:uid="{89E548DE-D1D7-4B26-90CC-1BB55C19DE6B}"/>
    <hyperlink ref="B26:D26" location="смуга!A1" display="Смуга" xr:uid="{F40AFDEC-B982-4B43-98C6-EA3AAAC5A9A0}"/>
    <hyperlink ref="B64:D64" location="заглушка!A1" display="Заглушка" xr:uid="{EC5A16E0-39C8-4544-9848-C57105F00643}"/>
    <hyperlink ref="B17:D17" location="кутник!A1" display="Кутник" xr:uid="{B142608B-B1CD-4FE4-A173-093AD193E1BA}"/>
    <hyperlink ref="B58:D58" location="відводи!A1" display="Відводи" xr:uid="{E9FA3EB1-2A78-43E9-BA92-056EB9F649F9}"/>
    <hyperlink ref="B63:D63" location="електроди!A1" display="Електроди" xr:uid="{F5EF8B0E-2858-4095-B86B-DF6B08741975}"/>
    <hyperlink ref="B36:D36" location="штакетник!A1" display="Штакетник" xr:uid="{6B621709-FB42-4E0A-B5E2-68E97233B5C0}"/>
    <hyperlink ref="B37:D37" location="'штакетник преміум '!A1" display="Штакетник преміум" xr:uid="{4FE740C2-FC1C-4897-8E62-6E3BE6CFCC2C}"/>
  </hyperlinks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N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140625" customWidth="1"/>
    <col min="5" max="5" width="1.140625" customWidth="1"/>
    <col min="6" max="6" width="62.42578125" customWidth="1"/>
    <col min="7" max="7" width="27.140625" customWidth="1"/>
  </cols>
  <sheetData>
    <row r="1" spans="1:14" x14ac:dyDescent="0.25">
      <c r="A1" s="119"/>
      <c r="B1" s="119"/>
      <c r="C1" s="119"/>
      <c r="D1" s="119"/>
      <c r="E1" s="119"/>
      <c r="F1" s="113" t="s">
        <v>743</v>
      </c>
      <c r="G1" s="113"/>
      <c r="H1" s="3" t="s">
        <v>769</v>
      </c>
      <c r="I1" s="103" t="s">
        <v>236</v>
      </c>
      <c r="J1" s="103"/>
      <c r="K1" s="103"/>
      <c r="L1" s="103"/>
      <c r="M1" s="103"/>
      <c r="N1" s="103"/>
    </row>
    <row r="2" spans="1:14" x14ac:dyDescent="0.25">
      <c r="A2" s="119"/>
      <c r="B2" s="119"/>
      <c r="C2" s="119"/>
      <c r="D2" s="119"/>
      <c r="E2" s="119"/>
      <c r="F2" s="113"/>
      <c r="G2" s="113"/>
      <c r="H2" s="3" t="s">
        <v>44</v>
      </c>
      <c r="I2" s="103" t="s">
        <v>771</v>
      </c>
      <c r="J2" s="103"/>
      <c r="K2" s="103"/>
      <c r="L2" s="103"/>
      <c r="M2" s="103"/>
      <c r="N2" s="103"/>
    </row>
    <row r="3" spans="1:14" x14ac:dyDescent="0.25">
      <c r="A3" s="119"/>
      <c r="B3" s="119"/>
      <c r="C3" s="119"/>
      <c r="D3" s="119"/>
      <c r="E3" s="119"/>
      <c r="F3" s="114" t="s">
        <v>1077</v>
      </c>
      <c r="G3" s="114"/>
      <c r="H3" s="3" t="s">
        <v>45</v>
      </c>
      <c r="I3" s="104" t="s">
        <v>237</v>
      </c>
      <c r="J3" s="103"/>
      <c r="K3" s="103"/>
      <c r="L3" s="103"/>
      <c r="M3" s="103"/>
      <c r="N3" s="103"/>
    </row>
    <row r="4" spans="1:14" x14ac:dyDescent="0.25">
      <c r="A4" s="119"/>
      <c r="B4" s="119"/>
      <c r="C4" s="119"/>
      <c r="D4" s="119"/>
      <c r="E4" s="119"/>
      <c r="F4" s="114"/>
      <c r="G4" s="114"/>
      <c r="H4" s="3" t="s">
        <v>46</v>
      </c>
      <c r="I4" s="103" t="s">
        <v>772</v>
      </c>
      <c r="J4" s="103"/>
      <c r="K4" s="103"/>
      <c r="L4" s="103"/>
      <c r="M4" s="103"/>
      <c r="N4" s="103"/>
    </row>
    <row r="5" spans="1:14" ht="18.75" x14ac:dyDescent="0.3">
      <c r="A5" s="108" t="s">
        <v>1100</v>
      </c>
      <c r="B5" s="108"/>
      <c r="C5" s="108"/>
      <c r="D5" s="108"/>
      <c r="E5" s="108"/>
      <c r="F5" s="17" t="s">
        <v>744</v>
      </c>
      <c r="G5" s="17" t="s">
        <v>764</v>
      </c>
      <c r="H5" s="3" t="s">
        <v>47</v>
      </c>
      <c r="I5" s="103" t="s">
        <v>238</v>
      </c>
      <c r="J5" s="103"/>
      <c r="K5" s="103"/>
      <c r="L5" s="103"/>
      <c r="M5" s="103"/>
      <c r="N5" s="103"/>
    </row>
    <row r="6" spans="1:14" ht="18.75" x14ac:dyDescent="0.3">
      <c r="A6" s="110"/>
      <c r="B6" s="110"/>
      <c r="C6" s="110"/>
      <c r="D6" s="110"/>
      <c r="E6" s="110"/>
      <c r="F6" s="18" t="s">
        <v>1340</v>
      </c>
      <c r="G6" s="4">
        <v>592.5</v>
      </c>
    </row>
    <row r="7" spans="1:14" ht="18.75" x14ac:dyDescent="0.3">
      <c r="A7" s="2"/>
      <c r="B7" s="108" t="s">
        <v>0</v>
      </c>
      <c r="C7" s="108"/>
      <c r="D7" s="108"/>
      <c r="E7" s="2"/>
      <c r="F7" s="18" t="s">
        <v>1341</v>
      </c>
      <c r="G7" s="4">
        <v>99.68</v>
      </c>
    </row>
    <row r="8" spans="1:14" ht="18.75" x14ac:dyDescent="0.3">
      <c r="A8" s="2"/>
      <c r="B8" s="102" t="s">
        <v>1078</v>
      </c>
      <c r="C8" s="102"/>
      <c r="D8" s="102"/>
      <c r="E8" s="2"/>
      <c r="F8" s="18" t="s">
        <v>1342</v>
      </c>
      <c r="G8" s="4">
        <v>235.73</v>
      </c>
    </row>
    <row r="9" spans="1:14" ht="18.75" x14ac:dyDescent="0.3">
      <c r="A9" s="2"/>
      <c r="B9" s="102" t="s">
        <v>773</v>
      </c>
      <c r="C9" s="102"/>
      <c r="D9" s="102"/>
      <c r="E9" s="2"/>
      <c r="F9" s="18" t="s">
        <v>1343</v>
      </c>
      <c r="G9" s="4">
        <v>454.43</v>
      </c>
    </row>
    <row r="10" spans="1:14" ht="18.75" x14ac:dyDescent="0.3">
      <c r="A10" s="110"/>
      <c r="B10" s="110"/>
      <c r="C10" s="110"/>
      <c r="D10" s="110"/>
      <c r="E10" s="110"/>
      <c r="F10" s="18" t="s">
        <v>1344</v>
      </c>
      <c r="G10" s="4">
        <v>119.34</v>
      </c>
    </row>
    <row r="11" spans="1:14" ht="18.75" x14ac:dyDescent="0.3">
      <c r="A11" s="2"/>
      <c r="B11" s="108" t="s">
        <v>777</v>
      </c>
      <c r="C11" s="108"/>
      <c r="D11" s="108"/>
      <c r="E11" s="2"/>
      <c r="F11" s="18" t="s">
        <v>1345</v>
      </c>
      <c r="G11" s="4">
        <v>295.95</v>
      </c>
    </row>
    <row r="12" spans="1:14" ht="18.75" x14ac:dyDescent="0.3">
      <c r="A12" s="110"/>
      <c r="B12" s="110"/>
      <c r="C12" s="110"/>
      <c r="D12" s="110"/>
      <c r="E12" s="110"/>
      <c r="F12" s="18" t="s">
        <v>1346</v>
      </c>
      <c r="G12" s="4">
        <v>585</v>
      </c>
    </row>
    <row r="13" spans="1:14" ht="18.75" x14ac:dyDescent="0.3">
      <c r="A13" s="2"/>
      <c r="B13" s="108" t="s">
        <v>778</v>
      </c>
      <c r="C13" s="108"/>
      <c r="D13" s="108"/>
      <c r="E13" s="2"/>
      <c r="F13" s="18" t="s">
        <v>1347</v>
      </c>
      <c r="G13" s="4">
        <v>193.23</v>
      </c>
    </row>
    <row r="14" spans="1:14" ht="18.75" x14ac:dyDescent="0.3">
      <c r="A14" s="2"/>
      <c r="B14" s="116"/>
      <c r="C14" s="117"/>
      <c r="D14" s="118"/>
      <c r="E14" s="2"/>
      <c r="F14" s="18" t="s">
        <v>1348</v>
      </c>
      <c r="G14" s="4">
        <v>441.5</v>
      </c>
    </row>
    <row r="15" spans="1:14" ht="18.75" x14ac:dyDescent="0.3">
      <c r="A15" s="2"/>
      <c r="B15" s="108" t="s">
        <v>779</v>
      </c>
      <c r="C15" s="108"/>
      <c r="D15" s="108"/>
      <c r="E15" s="2"/>
      <c r="F15" s="18" t="s">
        <v>1349</v>
      </c>
      <c r="G15" s="4">
        <v>178.42</v>
      </c>
    </row>
    <row r="16" spans="1:14" ht="18.75" x14ac:dyDescent="0.3">
      <c r="A16" s="2"/>
      <c r="B16" s="116"/>
      <c r="C16" s="117"/>
      <c r="D16" s="118"/>
      <c r="E16" s="2"/>
      <c r="F16" s="18" t="s">
        <v>1350</v>
      </c>
      <c r="G16" s="4">
        <v>412.78</v>
      </c>
    </row>
    <row r="17" spans="1:7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8" t="s">
        <v>1351</v>
      </c>
      <c r="G17" s="4">
        <v>468.72</v>
      </c>
    </row>
    <row r="18" spans="1:7" ht="18.75" x14ac:dyDescent="0.3">
      <c r="A18" s="2"/>
      <c r="B18" s="116"/>
      <c r="C18" s="117"/>
      <c r="D18" s="118"/>
      <c r="E18" s="2"/>
      <c r="F18" s="18" t="s">
        <v>1352</v>
      </c>
      <c r="G18" s="4">
        <v>178.42</v>
      </c>
    </row>
    <row r="19" spans="1:7" ht="18.75" x14ac:dyDescent="0.3">
      <c r="A19" s="2"/>
      <c r="B19" s="108" t="s">
        <v>873</v>
      </c>
      <c r="C19" s="108"/>
      <c r="D19" s="108"/>
      <c r="E19" s="2"/>
      <c r="F19" s="18" t="s">
        <v>1353</v>
      </c>
      <c r="G19" s="4">
        <v>412.78</v>
      </c>
    </row>
    <row r="20" spans="1:7" ht="18.75" x14ac:dyDescent="0.3">
      <c r="A20" s="2"/>
      <c r="B20" s="102" t="s">
        <v>780</v>
      </c>
      <c r="C20" s="102"/>
      <c r="D20" s="102"/>
      <c r="E20" s="2"/>
      <c r="F20" s="18" t="s">
        <v>1354</v>
      </c>
      <c r="G20" s="4">
        <v>142.80000000000001</v>
      </c>
    </row>
    <row r="21" spans="1:7" ht="18.75" x14ac:dyDescent="0.3">
      <c r="A21" s="2"/>
      <c r="B21" s="102" t="s">
        <v>874</v>
      </c>
      <c r="C21" s="102"/>
      <c r="D21" s="102"/>
      <c r="E21" s="2"/>
      <c r="F21" s="18" t="s">
        <v>1355</v>
      </c>
      <c r="G21" s="4">
        <v>540.75</v>
      </c>
    </row>
    <row r="22" spans="1:7" ht="18.75" x14ac:dyDescent="0.3">
      <c r="A22" s="2"/>
      <c r="B22" s="102" t="s">
        <v>28</v>
      </c>
      <c r="C22" s="102"/>
      <c r="D22" s="102"/>
      <c r="E22" s="2"/>
      <c r="F22" s="18" t="s">
        <v>1590</v>
      </c>
      <c r="G22" s="4">
        <v>416.88</v>
      </c>
    </row>
    <row r="23" spans="1:7" ht="18.75" x14ac:dyDescent="0.3">
      <c r="A23" s="2"/>
      <c r="B23" s="102" t="s">
        <v>875</v>
      </c>
      <c r="C23" s="102"/>
      <c r="D23" s="102"/>
      <c r="E23" s="2"/>
    </row>
    <row r="24" spans="1:7" ht="18.75" x14ac:dyDescent="0.3">
      <c r="A24" s="2"/>
      <c r="B24" s="102" t="s">
        <v>876</v>
      </c>
      <c r="C24" s="102"/>
      <c r="D24" s="102"/>
      <c r="E24" s="2"/>
    </row>
    <row r="25" spans="1:7" ht="18.75" x14ac:dyDescent="0.3">
      <c r="A25" s="2"/>
      <c r="B25" s="116"/>
      <c r="C25" s="117"/>
      <c r="D25" s="118"/>
      <c r="E25" s="2"/>
    </row>
    <row r="26" spans="1:7" ht="18.75" x14ac:dyDescent="0.3">
      <c r="A26" s="2"/>
      <c r="B26" s="108" t="s">
        <v>893</v>
      </c>
      <c r="C26" s="108"/>
      <c r="D26" s="108"/>
      <c r="E26" s="2"/>
    </row>
    <row r="27" spans="1:7" ht="18.75" x14ac:dyDescent="0.3">
      <c r="A27" s="2"/>
      <c r="B27" s="116"/>
      <c r="C27" s="117"/>
      <c r="D27" s="118"/>
      <c r="E27" s="2"/>
    </row>
    <row r="28" spans="1:7" ht="18.75" x14ac:dyDescent="0.3">
      <c r="A28" s="2"/>
      <c r="B28" s="108" t="s">
        <v>18</v>
      </c>
      <c r="C28" s="108"/>
      <c r="D28" s="108"/>
      <c r="E28" s="2"/>
    </row>
    <row r="29" spans="1:7" ht="18.75" x14ac:dyDescent="0.3">
      <c r="A29" s="2"/>
      <c r="B29" s="102" t="s">
        <v>1064</v>
      </c>
      <c r="C29" s="102"/>
      <c r="D29" s="102"/>
      <c r="E29" s="2"/>
    </row>
    <row r="30" spans="1:7" ht="18.75" x14ac:dyDescent="0.3">
      <c r="A30" s="2"/>
      <c r="B30" s="108" t="s">
        <v>1065</v>
      </c>
      <c r="C30" s="108"/>
      <c r="D30" s="108"/>
      <c r="E30" s="2"/>
    </row>
    <row r="31" spans="1:7" ht="18.75" x14ac:dyDescent="0.3">
      <c r="A31" s="2"/>
      <c r="B31" s="102" t="s">
        <v>1066</v>
      </c>
      <c r="C31" s="102"/>
      <c r="D31" s="102"/>
      <c r="E31" s="2"/>
    </row>
    <row r="32" spans="1:7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85">
    <mergeCell ref="B50:D50"/>
    <mergeCell ref="B63:D63"/>
    <mergeCell ref="B16:D16"/>
    <mergeCell ref="B17:D17"/>
    <mergeCell ref="B18:D18"/>
    <mergeCell ref="B23:D23"/>
    <mergeCell ref="B38:D38"/>
    <mergeCell ref="B22:D22"/>
    <mergeCell ref="B35:D35"/>
    <mergeCell ref="B36:D36"/>
    <mergeCell ref="B37:D37"/>
    <mergeCell ref="B49:D49"/>
    <mergeCell ref="B48:D48"/>
    <mergeCell ref="B40:D40"/>
    <mergeCell ref="B41:D41"/>
    <mergeCell ref="B42:D42"/>
    <mergeCell ref="B43:D43"/>
    <mergeCell ref="B44:D44"/>
    <mergeCell ref="B30:D30"/>
    <mergeCell ref="B31:D31"/>
    <mergeCell ref="B32:D32"/>
    <mergeCell ref="B33:D33"/>
    <mergeCell ref="B34:D34"/>
    <mergeCell ref="B8:D8"/>
    <mergeCell ref="B9:D9"/>
    <mergeCell ref="B14:D14"/>
    <mergeCell ref="I1:N1"/>
    <mergeCell ref="I2:N2"/>
    <mergeCell ref="F3:G4"/>
    <mergeCell ref="I3:N3"/>
    <mergeCell ref="I4:N4"/>
    <mergeCell ref="F1:G2"/>
    <mergeCell ref="A10:E10"/>
    <mergeCell ref="B11:D11"/>
    <mergeCell ref="A12:E12"/>
    <mergeCell ref="B13:D13"/>
    <mergeCell ref="I5:N5"/>
    <mergeCell ref="A1:E4"/>
    <mergeCell ref="A5:E5"/>
    <mergeCell ref="A6:E6"/>
    <mergeCell ref="B7:D7"/>
    <mergeCell ref="B45:D45"/>
    <mergeCell ref="B46:D46"/>
    <mergeCell ref="B47:D47"/>
    <mergeCell ref="B15:D15"/>
    <mergeCell ref="B24:D24"/>
    <mergeCell ref="B25:D25"/>
    <mergeCell ref="B26:D26"/>
    <mergeCell ref="B39:D39"/>
    <mergeCell ref="B28:D28"/>
    <mergeCell ref="B29:D29"/>
    <mergeCell ref="B27:D27"/>
    <mergeCell ref="B19:D19"/>
    <mergeCell ref="B20:D20"/>
    <mergeCell ref="B21:D21"/>
    <mergeCell ref="B79:D79"/>
    <mergeCell ref="B76:D76"/>
    <mergeCell ref="B77:D77"/>
    <mergeCell ref="B62:D62"/>
    <mergeCell ref="B52:D52"/>
    <mergeCell ref="B53:D53"/>
    <mergeCell ref="B54:D54"/>
    <mergeCell ref="B55:D55"/>
    <mergeCell ref="B56:D56"/>
    <mergeCell ref="B58:D58"/>
    <mergeCell ref="B59:D59"/>
    <mergeCell ref="B60:D60"/>
    <mergeCell ref="B61:D61"/>
    <mergeCell ref="B78:D78"/>
    <mergeCell ref="B51:D51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  <mergeCell ref="B57:D57"/>
  </mergeCells>
  <hyperlinks>
    <hyperlink ref="B7:D7" location="арматура!R1C1" display="Арматура" xr:uid="{1909C08A-5964-40CA-9649-A6D4CE87044C}"/>
    <hyperlink ref="B8:D8" location="'дріт вязальний'!A1" display="Дріт вязальний" xr:uid="{19AB08B7-4AD7-42F3-805A-E9D65318E80B}"/>
    <hyperlink ref="B9:D9" location="'дріт вр'!A1" display="Дріт ВР" xr:uid="{C1A5AA53-6D10-4E51-BBF4-76C9296BF926}"/>
    <hyperlink ref="B11:D11" location="двотавр!A1" display="Двотавр" xr:uid="{648A7319-B405-4494-AC71-FD8463B29B48}"/>
    <hyperlink ref="B13:D13" location="квадрат!R1C1" display="Квадрат стальной" xr:uid="{FBFB5D6A-8107-4991-A9BE-723739FD5B7F}"/>
    <hyperlink ref="B15:D15" location="круг!R1C1" display="Круг стальной" xr:uid="{1F738A95-ECA0-46F3-9F46-AFD5ACA099B3}"/>
    <hyperlink ref="B19:D19" location="лист!R1C1" display="Листы:" xr:uid="{7BB1C43A-2A6B-4C5F-8E59-AEE2B1AA97D6}"/>
    <hyperlink ref="B20:D20" location="лист!A1" display="Лист сталевий" xr:uid="{C0621AB4-251A-48DF-A725-02B3561CD85A}"/>
    <hyperlink ref="B21:D21" location="'лист рифлений'!A1" display="Лист рифлений" xr:uid="{FAD1ADAF-E07E-4B10-848C-AFED808B6BB3}"/>
    <hyperlink ref="B22:D22" location="'лист пвл'!R1C1" display="Лист ПВЛ" xr:uid="{C4854C5C-E9E2-4422-A9E0-BEEAD4E6A021}"/>
    <hyperlink ref="B23:D23" location="'лист оцинкований'!A1" display="Лист оцинкований" xr:uid="{C21338FE-BB1E-43F2-BD97-6DCFFAE6FFE7}"/>
    <hyperlink ref="B24:D24" location="'лист нержавіючий'!A1" display="Лист нержавіючий" xr:uid="{2F73E154-B984-4C3A-BA0E-E20B1EC7AD57}"/>
    <hyperlink ref="B28:D28" location="профнастил!R1C1" display="Профнастил" xr:uid="{F3574AA9-89E7-4DCD-A712-5B273E8CE624}"/>
    <hyperlink ref="B29:D29" location="'преміум профнастил'!A1" display="Преміум профнастил" xr:uid="{3666ADC1-EA13-4019-9758-4450B7307110}"/>
    <hyperlink ref="B30:D30" location="металочерепиця!A1" display="Металочерепиця" xr:uid="{55E4CA3D-760B-4DAF-8BA1-99C07A58E3CC}"/>
    <hyperlink ref="B31:D31" location="'преміум металочерепиця'!A1" display="Преміум металочерепиця" xr:uid="{AFA33AE3-8B98-4E83-BDEE-F9CFA8481694}"/>
    <hyperlink ref="B32:D32" location="метизы!R1C1" display="Метизы" xr:uid="{0162337B-A51A-4350-AF57-DFE902BF1034}"/>
    <hyperlink ref="B33:D33" location="'водостічна система'!A1" display="'водостічна система'!A1" xr:uid="{C775ABAD-FAA6-43BA-8EF4-73432798552D}"/>
    <hyperlink ref="B34:D34" location="планки!R1C1" display="Планки" xr:uid="{A52E12F8-3388-4F60-B6C6-EA15DDB1BC73}"/>
    <hyperlink ref="B35:D35" location="'утеплювач, ізоляція'!A1" display="Утеплювач, ізоляція" xr:uid="{3E59D15E-8172-4811-A11F-86E4241F3DCE}"/>
    <hyperlink ref="B38:D38" location="'фальцева покрівля'!A1" display="Фальцева покровля" xr:uid="{02915CD0-3B1C-4D85-8084-B4126420E3AA}"/>
    <hyperlink ref="B40:D40" location="'сетка сварная в картах'!R1C1" display="Сетка:" xr:uid="{2B815E67-6EAF-4FB4-906C-58F27FC077BB}"/>
    <hyperlink ref="B41:D41" location="'сітка зварна в картах'!A1" display="Сітка зварна в картах" xr:uid="{40049984-2BE5-4403-ABB3-D5C04CE42C41}"/>
    <hyperlink ref="B42:D42" location="'сітка зварна в рулоні'!A1" display="Сітка зварна в рулоні" xr:uid="{33A8959B-9148-4E29-BA49-85C28F983A9E}"/>
    <hyperlink ref="B43:D43" location="'сітка рабиця'!A1" display="Сітка Рабиця" xr:uid="{B99F5296-510C-4B4C-B511-0F39C9968A73}"/>
    <hyperlink ref="B45:D45" location="'труба профильная'!R1C1" display="Труба:" xr:uid="{5D236EC9-7268-446B-8283-9DB5F7F42D29}"/>
    <hyperlink ref="B46:D46" location="'труба профільна'!A1" display="Труба профільна" xr:uid="{B528F336-21DD-4BB4-8B0C-C0D62E1425B7}"/>
    <hyperlink ref="B47:D47" location="'труба ел.зв.'!A1" display="Труба електрозварна" xr:uid="{935BA064-0DE1-4624-B712-D817376A7C22}"/>
    <hyperlink ref="B48:D48" location="'труба вгп'!R1C1" display="Трубв ВГП ДУ" xr:uid="{678644C8-9307-4A23-87C1-B7410B248CC4}"/>
    <hyperlink ref="B50:D50" location="'труба оцинкована'!A1" display="Труба оцинкована" xr:uid="{43C18B86-0B4C-457E-8810-D300C659068A}"/>
    <hyperlink ref="B51:D51" location="'труба нержавіюча'!A1" display="Труба нержавіюча" xr:uid="{60D424B0-435D-4F49-9011-AB9E24CD9A7E}"/>
    <hyperlink ref="B57:D57" location="шпилька.гайка.шайба!R1C1" display="Комплектующие" xr:uid="{EB5DEF44-EEC5-4380-BA29-A2B6E832452F}"/>
    <hyperlink ref="B60:D60" location="цвяхи!A1" display="Цвяхи" xr:uid="{A1B9476F-4CE1-410C-8DAA-D698587265AF}"/>
    <hyperlink ref="B61:D61" location="'гіпсокартон та профіль'!A1" display="Гіпсокартон та профіль" xr:uid="{4B28FE81-B442-4019-9F80-B4159D9AE5F7}"/>
    <hyperlink ref="B62:D62" location="диск!R1C1" display="Диск" xr:uid="{50A445B0-6CDF-439F-B0D6-CB9C955B4942}"/>
    <hyperlink ref="B65:D65" location="лакофарбові!A1" display="Лакофарбові" xr:uid="{6218E097-42BC-450E-8939-0FA3EAB006A2}"/>
    <hyperlink ref="B66:D66" location="лопата!R1C1" display="Лопата" xr:uid="{862EFBA8-91F4-4353-9E26-F864D1EB4F2E}"/>
    <hyperlink ref="B67:D67" location="згони!A1" display="Згони" xr:uid="{AF49D79C-717E-492A-B0B5-0798ACDBE4FD}"/>
    <hyperlink ref="B68:D68" location="трійники!A1" display="Трійники" xr:uid="{22DB5E17-523C-436B-A611-E7D2C963653B}"/>
    <hyperlink ref="B69:D69" location="різьба!A1" display="Різьба" xr:uid="{20F7C639-E8A8-4A2E-AE44-AAC2485D0958}"/>
    <hyperlink ref="B70:D70" location="муфта!R1C1" display="Муфта" xr:uid="{AB44FE87-4B0E-4480-B648-05FF92DBA9A5}"/>
    <hyperlink ref="B71:D71" location="контргайка!R1C1" display="Контргайка" xr:uid="{69A25F67-4EC5-4C69-9B7B-893E4403229E}"/>
    <hyperlink ref="B72:D72" location="фланець!A1" display="Фланець" xr:uid="{9F74C70A-7B42-478C-ADDA-35CB9D9991FD}"/>
    <hyperlink ref="B73:D73" location="цемент!R1C1" display="Цемент" xr:uid="{19EDDED1-C952-4B43-8E2D-DB226ABFDB61}"/>
    <hyperlink ref="B76:D76" location="'щітка по металу'!A1" display="Щітка по металу" xr:uid="{7059FBA4-97D1-4391-87ED-6487B56BCD5A}"/>
    <hyperlink ref="B78:D78" location="доставка!R1C1" display="Услуги" xr:uid="{B903B065-5D90-4E16-9C64-41C6449ED6B8}"/>
    <hyperlink ref="B79:D79" location="доставка!R1C1" display="Доставка" xr:uid="{87EC0D0F-B9BC-4191-9283-E9CF69822EF8}"/>
    <hyperlink ref="B80:D80" location="гільйотина!A1" display="Гільйотина  " xr:uid="{43D36584-7053-4A8D-B51B-6BF9C08C8178}"/>
    <hyperlink ref="B81:D81" location="плазма!R1C1" display="Плазма" xr:uid="{74ADF8A0-1D8C-49E6-9224-614722CB206A}"/>
    <hyperlink ref="B53:D53" location="швеллер!R1C1" display="Швеллер" xr:uid="{539B68B0-01CD-4385-82A3-79BD71EE2D3C}"/>
    <hyperlink ref="B54:D54" location="'швелер катаний'!A1" display="Швелер катаний" xr:uid="{2029D54A-6CEA-4FBE-A78A-67132F2DB012}"/>
    <hyperlink ref="B55:D55" location="'швелер гнутий'!A1" display="Швелер гнутий" xr:uid="{BEF87A6A-2E61-4A8C-BB3C-C0726E9412CE}"/>
    <hyperlink ref="B49:D49" location="'труба безшовна'!A1" display="Турба безшовна" xr:uid="{C769D517-BBE4-45E6-B7E7-86B38B946302}"/>
    <hyperlink ref="B59:D59" location="гайка!R1C1" display="Гайка" xr:uid="{973F05DB-A222-4D5A-9AE7-493AB4A7A10F}"/>
    <hyperlink ref="B74:D74" location="шайба!R1C1" display="Шайба" xr:uid="{32FD9D77-3222-4ABC-9140-E8D5BD5BD395}"/>
    <hyperlink ref="B75:D75" location="шпилька!R1C1" display="Шпилька" xr:uid="{9E44D67D-671C-4D5F-8DEF-DBC2CFA8F4AA}"/>
    <hyperlink ref="B26:D26" location="смуга!A1" display="Смуга" xr:uid="{2767DF2D-B9AC-4181-BC70-7EF5DB2DCCC5}"/>
    <hyperlink ref="B64:D64" location="заглушка!A1" display="Заглушка" xr:uid="{7C25C7A3-E091-4C8D-8CE5-0A80B3D0B42A}"/>
    <hyperlink ref="B17:D17" location="кутник!A1" display="Кутник" xr:uid="{4EEB2EEC-AD66-41E0-9D8E-0FF184AE3A98}"/>
    <hyperlink ref="B58:D58" location="відводи!A1" display="Відводи" xr:uid="{907356A1-5730-4C35-87EB-B17CE3ECBFB4}"/>
    <hyperlink ref="B63:D63" location="електроди!A1" display="Електроди" xr:uid="{4514FD40-920C-4EE8-A785-992155260509}"/>
    <hyperlink ref="B36:D36" location="штакетник!A1" display="Штакетник" xr:uid="{F7A84680-DF59-43AE-BE9A-3F9767E3523C}"/>
    <hyperlink ref="B37:D37" location="'штакетник преміум '!A1" display="Штакетник преміум" xr:uid="{0851D857-AF12-4E28-98BA-A5BD3705D1E4}"/>
  </hyperlinks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V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48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11" t="s">
        <v>200</v>
      </c>
      <c r="G5" s="238"/>
      <c r="H5" s="112"/>
      <c r="I5" s="14" t="s">
        <v>1357</v>
      </c>
      <c r="J5" s="14" t="s">
        <v>1358</v>
      </c>
      <c r="K5" s="14" t="s">
        <v>201</v>
      </c>
      <c r="L5" s="111" t="s">
        <v>770</v>
      </c>
      <c r="M5" s="112"/>
      <c r="N5" s="111" t="s">
        <v>765</v>
      </c>
      <c r="O5" s="112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29" t="s">
        <v>1356</v>
      </c>
      <c r="G6" s="129"/>
      <c r="H6" s="129"/>
      <c r="I6" s="5" t="s">
        <v>207</v>
      </c>
      <c r="J6" s="5" t="s">
        <v>204</v>
      </c>
      <c r="K6" s="5" t="s">
        <v>209</v>
      </c>
      <c r="L6" s="134">
        <v>400</v>
      </c>
      <c r="M6" s="135"/>
      <c r="N6" s="134">
        <v>18</v>
      </c>
      <c r="O6" s="135"/>
    </row>
    <row r="7" spans="1:22" ht="18.75" x14ac:dyDescent="0.3">
      <c r="A7" s="2"/>
      <c r="B7" s="108" t="s">
        <v>0</v>
      </c>
      <c r="C7" s="108"/>
      <c r="D7" s="108"/>
      <c r="E7" s="2"/>
      <c r="F7" s="129" t="s">
        <v>202</v>
      </c>
      <c r="G7" s="129"/>
      <c r="H7" s="129"/>
      <c r="I7" s="5" t="s">
        <v>207</v>
      </c>
      <c r="J7" s="5" t="s">
        <v>205</v>
      </c>
      <c r="K7" s="5" t="s">
        <v>210</v>
      </c>
      <c r="L7" s="134">
        <v>400</v>
      </c>
      <c r="M7" s="135"/>
      <c r="N7" s="134">
        <v>18</v>
      </c>
      <c r="O7" s="135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203</v>
      </c>
      <c r="G8" s="129"/>
      <c r="H8" s="129"/>
      <c r="I8" s="5" t="s">
        <v>208</v>
      </c>
      <c r="J8" s="5" t="s">
        <v>206</v>
      </c>
      <c r="K8" s="5" t="s">
        <v>211</v>
      </c>
      <c r="L8" s="134">
        <v>2000</v>
      </c>
      <c r="M8" s="135"/>
      <c r="N8" s="134">
        <v>45</v>
      </c>
      <c r="O8" s="135"/>
    </row>
    <row r="9" spans="1:22" ht="18.75" x14ac:dyDescent="0.3">
      <c r="A9" s="2"/>
      <c r="B9" s="102" t="s">
        <v>773</v>
      </c>
      <c r="C9" s="102"/>
      <c r="D9" s="102"/>
      <c r="E9" s="2"/>
    </row>
    <row r="10" spans="1:22" ht="18.75" x14ac:dyDescent="0.3">
      <c r="A10" s="110"/>
      <c r="B10" s="110"/>
      <c r="C10" s="110"/>
      <c r="D10" s="110"/>
      <c r="E10" s="110"/>
    </row>
    <row r="11" spans="1:22" ht="18.75" x14ac:dyDescent="0.3">
      <c r="A11" s="2"/>
      <c r="B11" s="108" t="s">
        <v>777</v>
      </c>
      <c r="C11" s="108"/>
      <c r="D11" s="108"/>
      <c r="E11" s="2"/>
    </row>
    <row r="12" spans="1:22" ht="18.75" x14ac:dyDescent="0.3">
      <c r="A12" s="110"/>
      <c r="B12" s="110"/>
      <c r="C12" s="110"/>
      <c r="D12" s="110"/>
      <c r="E12" s="110"/>
    </row>
    <row r="13" spans="1:22" ht="18.75" x14ac:dyDescent="0.3">
      <c r="A13" s="2"/>
      <c r="B13" s="108" t="s">
        <v>778</v>
      </c>
      <c r="C13" s="108"/>
      <c r="D13" s="108"/>
      <c r="E13" s="2"/>
    </row>
    <row r="14" spans="1:22" ht="18.75" x14ac:dyDescent="0.3">
      <c r="A14" s="2"/>
      <c r="B14" s="116"/>
      <c r="C14" s="117"/>
      <c r="D14" s="118"/>
      <c r="E14" s="2"/>
    </row>
    <row r="15" spans="1:22" ht="18.75" x14ac:dyDescent="0.3">
      <c r="A15" s="2"/>
      <c r="B15" s="108" t="s">
        <v>779</v>
      </c>
      <c r="C15" s="108"/>
      <c r="D15" s="108"/>
      <c r="E15" s="2"/>
    </row>
    <row r="16" spans="1:22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97">
    <mergeCell ref="B79:D79"/>
    <mergeCell ref="F6:H6"/>
    <mergeCell ref="F7:H7"/>
    <mergeCell ref="F8:H8"/>
    <mergeCell ref="L6:M6"/>
    <mergeCell ref="L7:M7"/>
    <mergeCell ref="L8:M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Q5:V5"/>
    <mergeCell ref="N5:O5"/>
    <mergeCell ref="L5:M5"/>
    <mergeCell ref="F5:H5"/>
    <mergeCell ref="B76:D76"/>
    <mergeCell ref="N6:O6"/>
    <mergeCell ref="N7:O7"/>
    <mergeCell ref="N8:O8"/>
    <mergeCell ref="B15:D15"/>
    <mergeCell ref="B9:D9"/>
    <mergeCell ref="A10:E10"/>
    <mergeCell ref="B11:D11"/>
    <mergeCell ref="A12:E12"/>
    <mergeCell ref="B13:D13"/>
    <mergeCell ref="B14:D14"/>
    <mergeCell ref="B27:D27"/>
    <mergeCell ref="Q1:V1"/>
    <mergeCell ref="Q2:V2"/>
    <mergeCell ref="F3:O4"/>
    <mergeCell ref="Q3:V3"/>
    <mergeCell ref="Q4:V4"/>
    <mergeCell ref="F1:O2"/>
    <mergeCell ref="A1:E4"/>
    <mergeCell ref="A5:E5"/>
    <mergeCell ref="A6:E6"/>
    <mergeCell ref="B7:D7"/>
    <mergeCell ref="B8:D8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80:D80"/>
    <mergeCell ref="B77:D77"/>
    <mergeCell ref="B78:D78"/>
  </mergeCells>
  <hyperlinks>
    <hyperlink ref="B7:D7" location="арматура!R1C1" display="Арматура" xr:uid="{9884B99D-0B23-45A1-9973-8B7ABD793528}"/>
    <hyperlink ref="B8:D8" location="'дріт вязальний'!A1" display="Дріт вязальний" xr:uid="{BBCABA7F-9DAB-4C06-95CD-81A752BB0920}"/>
    <hyperlink ref="B9:D9" location="'дріт вр'!A1" display="Дріт ВР" xr:uid="{92B6FDC8-1B47-4E4C-B42B-6DFE3471B347}"/>
    <hyperlink ref="B11:D11" location="двотавр!A1" display="Двотавр" xr:uid="{F56E18D4-83EB-4E99-90B2-FE78AD380886}"/>
    <hyperlink ref="B13:D13" location="квадрат!R1C1" display="Квадрат стальной" xr:uid="{BC693934-885E-4D85-B8FD-5A1433F93D7D}"/>
    <hyperlink ref="B15:D15" location="круг!R1C1" display="Круг стальной" xr:uid="{A0FE4A23-65C7-475B-A2D6-6FF4CC7468A8}"/>
    <hyperlink ref="B19:D19" location="лист!R1C1" display="Листы:" xr:uid="{9B723070-DAC2-46F0-9D7C-EE3F7F0B933F}"/>
    <hyperlink ref="B20:D20" location="лист!A1" display="Лист сталевий" xr:uid="{2EC9A41C-ACFC-4182-85BE-680D1EB5B605}"/>
    <hyperlink ref="B21:D21" location="'лист рифлений'!A1" display="Лист рифлений" xr:uid="{E5E556F4-858F-4909-9197-DE5C47589F48}"/>
    <hyperlink ref="B22:D22" location="'лист пвл'!R1C1" display="Лист ПВЛ" xr:uid="{3E2B8DF5-B1D9-428E-8191-EEF573DD2915}"/>
    <hyperlink ref="B23:D23" location="'лист оцинкований'!A1" display="Лист оцинкований" xr:uid="{5B0BE99D-33AB-42AF-A9B1-5BA5647EC502}"/>
    <hyperlink ref="B24:D24" location="'лист нержавіючий'!A1" display="Лист нержавіючий" xr:uid="{21D577A3-C108-467E-B3A4-FDBB3977A385}"/>
    <hyperlink ref="B28:D28" location="профнастил!R1C1" display="Профнастил" xr:uid="{97FB10B4-9623-4F4A-9BCF-4C98B3772F1F}"/>
    <hyperlink ref="B29:D29" location="'преміум профнастил'!A1" display="Преміум профнастил" xr:uid="{45295567-717F-4DC4-B3A8-C662D7CF2225}"/>
    <hyperlink ref="B30:D30" location="металочерепиця!A1" display="Металочерепиця" xr:uid="{132E9415-D080-4595-9BC7-631872E29AC6}"/>
    <hyperlink ref="B31:D31" location="'преміум металочерепиця'!A1" display="Преміум металочерепиця" xr:uid="{172B016B-3E06-4DA9-A545-ADDECF01066A}"/>
    <hyperlink ref="B32:D32" location="метизы!R1C1" display="Метизы" xr:uid="{F0CA4CFB-8AD1-4345-B6FF-04793B87F796}"/>
    <hyperlink ref="B33:D33" location="'водостічна система'!A1" display="'водостічна система'!A1" xr:uid="{32321AE8-23EC-4608-8676-28F68668A246}"/>
    <hyperlink ref="B34:D34" location="планки!R1C1" display="Планки" xr:uid="{5CA894A3-96C9-4334-8E88-F288451A8BFF}"/>
    <hyperlink ref="B35:D35" location="'утеплювач, ізоляція'!A1" display="Утеплювач, ізоляція" xr:uid="{F1E5BD02-CC22-4A08-A214-1B1417CF4B9E}"/>
    <hyperlink ref="B38:D38" location="'фальцева покрівля'!A1" display="Фальцева покровля" xr:uid="{A4A6D07B-C511-4FDB-A8A7-2D2EDE8CAB3E}"/>
    <hyperlink ref="B40:D40" location="'сетка сварная в картах'!R1C1" display="Сетка:" xr:uid="{9F6DDA8E-772D-4D2A-96EA-024C2F1364F5}"/>
    <hyperlink ref="B41:D41" location="'сітка зварна в картах'!A1" display="Сітка зварна в картах" xr:uid="{ECD38FB3-C5D8-4AFA-BC6C-D6E3247FF963}"/>
    <hyperlink ref="B42:D42" location="'сітка зварна в рулоні'!A1" display="Сітка зварна в рулоні" xr:uid="{B581947B-C55B-4B72-B70D-6AD547A14B3E}"/>
    <hyperlink ref="B43:D43" location="'сітка рабиця'!A1" display="Сітка Рабиця" xr:uid="{896BE679-3708-4B80-BF54-7AB634ACFA87}"/>
    <hyperlink ref="B45:D45" location="'труба профильная'!R1C1" display="Труба:" xr:uid="{11F05B84-C6E0-40F4-90F4-454B20D34E97}"/>
    <hyperlink ref="B46:D46" location="'труба профільна'!A1" display="Труба профільна" xr:uid="{AE2F2A6A-E734-4203-B2DB-43F4EFEE6C68}"/>
    <hyperlink ref="B47:D47" location="'труба ел.зв.'!A1" display="Труба електрозварна" xr:uid="{ABB47A3B-4E87-4D0D-9AAF-9FEFAFEEE5CF}"/>
    <hyperlink ref="B48:D48" location="'труба вгп'!R1C1" display="Трубв ВГП ДУ" xr:uid="{63750159-EF97-4096-9A86-DF326E4DEE64}"/>
    <hyperlink ref="B50:D50" location="'труба оцинкована'!A1" display="Труба оцинкована" xr:uid="{C76BCB3B-3021-40B0-A148-629D03B45EFB}"/>
    <hyperlink ref="B51:D51" location="'труба нержавіюча'!A1" display="Труба нержавіюча" xr:uid="{127DB3CC-D801-4FE4-9430-E1A1E965B115}"/>
    <hyperlink ref="B57:D57" location="шпилька.гайка.шайба!R1C1" display="Комплектующие" xr:uid="{970F1625-55A3-4548-80E4-0B1B32A2C2F1}"/>
    <hyperlink ref="B60:D60" location="цвяхи!A1" display="Цвяхи" xr:uid="{7AED9514-7EB8-4BA4-AE19-D1EC5D0B04F0}"/>
    <hyperlink ref="B61:D61" location="'гіпсокартон та профіль'!A1" display="Гіпсокартон та профіль" xr:uid="{B21ED978-3F70-4C9F-94E6-CACB49590A4D}"/>
    <hyperlink ref="B62:D62" location="диск!R1C1" display="Диск" xr:uid="{9E9B936D-4368-4C1B-A5E3-4021542BBC78}"/>
    <hyperlink ref="B65:D65" location="лакофарбові!A1" display="Лакофарбові" xr:uid="{53D89B34-97F1-437A-8059-62BF555EF0AE}"/>
    <hyperlink ref="B66:D66" location="лопата!R1C1" display="Лопата" xr:uid="{B314D910-A8CB-414A-BAF1-19DFB198325A}"/>
    <hyperlink ref="B67:D67" location="згони!A1" display="Згони" xr:uid="{5EA5BEF5-A967-4516-84A6-9154AE4496A8}"/>
    <hyperlink ref="B68:D68" location="трійники!A1" display="Трійники" xr:uid="{FEFA4CD6-B121-4F6C-98D3-CDA795C86793}"/>
    <hyperlink ref="B69:D69" location="різьба!A1" display="Різьба" xr:uid="{B356D656-2571-426C-942B-4A3E53D2D8FE}"/>
    <hyperlink ref="B70:D70" location="муфта!R1C1" display="Муфта" xr:uid="{E316FAA7-C01A-4019-98FA-70F43C882FBA}"/>
    <hyperlink ref="B71:D71" location="контргайка!R1C1" display="Контргайка" xr:uid="{2EA630E4-1FB4-4184-A781-5616A585E6D5}"/>
    <hyperlink ref="B72:D72" location="фланець!A1" display="Фланець" xr:uid="{A1E599D2-4D20-436C-B66A-934193744959}"/>
    <hyperlink ref="B73:D73" location="цемент!R1C1" display="Цемент" xr:uid="{D606BAE0-BCC7-4933-973F-D4D24B255265}"/>
    <hyperlink ref="B76:D76" location="'щітка по металу'!A1" display="Щітка по металу" xr:uid="{199785A6-9E92-4C2B-ABC8-02328E650944}"/>
    <hyperlink ref="B78:D78" location="доставка!R1C1" display="Услуги" xr:uid="{DEA94F09-B778-40F7-B6B4-8461EB1F8CF6}"/>
    <hyperlink ref="B79:D79" location="доставка!R1C1" display="Доставка" xr:uid="{98E0D0BD-B3FD-4622-A961-6116CBE35328}"/>
    <hyperlink ref="B80:D80" location="гільйотина!A1" display="Гільйотина  " xr:uid="{9927C04E-47C4-44E4-B849-2AACAD7B305C}"/>
    <hyperlink ref="B81:D81" location="плазма!R1C1" display="Плазма" xr:uid="{BBFE812B-3045-4D78-81E4-366331E5025A}"/>
    <hyperlink ref="B53:D53" location="швеллер!R1C1" display="Швеллер" xr:uid="{EF131569-44C9-433C-8A18-C6EBF4810FC5}"/>
    <hyperlink ref="B54:D54" location="'швелер катаний'!A1" display="Швелер катаний" xr:uid="{CEF546E7-6992-4111-BB70-2E029DC029A7}"/>
    <hyperlink ref="B55:D55" location="'швелер гнутий'!A1" display="Швелер гнутий" xr:uid="{70191407-F28E-4904-9361-C05F109704D3}"/>
    <hyperlink ref="B49:D49" location="'труба безшовна'!A1" display="Турба безшовна" xr:uid="{0491F4DF-97CB-4191-8D90-D13384EC5250}"/>
    <hyperlink ref="B59:D59" location="гайка!R1C1" display="Гайка" xr:uid="{6CBD57F1-08C2-47CD-9A64-9EBD973A18E8}"/>
    <hyperlink ref="B74:D74" location="шайба!R1C1" display="Шайба" xr:uid="{5D27E509-A280-46E4-8EC1-F437B41BFE34}"/>
    <hyperlink ref="B75:D75" location="шпилька!R1C1" display="Шпилька" xr:uid="{A6683280-6F11-4271-8007-FE6E1BBDACD3}"/>
    <hyperlink ref="B26:D26" location="смуга!A1" display="Смуга" xr:uid="{72DFB0B4-795E-46D9-A950-52AEB1EA198B}"/>
    <hyperlink ref="B64:D64" location="заглушка!A1" display="Заглушка" xr:uid="{513E9D96-22D4-4506-811F-56A8A6EAD7DA}"/>
    <hyperlink ref="B17:D17" location="кутник!A1" display="Кутник" xr:uid="{E30BFEA9-CB69-4A8F-8CEB-2ACD0FFD4D5E}"/>
    <hyperlink ref="B58:D58" location="відводи!A1" display="Відводи" xr:uid="{9A9013C9-5438-4B75-961F-BFBBEB451DDE}"/>
    <hyperlink ref="B63:D63" location="електроди!A1" display="Електроди" xr:uid="{507489D9-181A-4CA3-8A5B-B626F2FB0BFB}"/>
    <hyperlink ref="B36:D36" location="штакетник!A1" display="Штакетник" xr:uid="{F1755D28-DF4A-4318-A91D-2A63BB0A72C1}"/>
    <hyperlink ref="B37:D37" location="'штакетник преміум '!A1" display="Штакетник преміум" xr:uid="{729C9DA8-C535-47B9-B3BE-261FB80AB48A}"/>
  </hyperlink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V81"/>
  <sheetViews>
    <sheetView workbookViewId="0">
      <pane ySplit="5" topLeftCell="A6" activePane="bottomLeft" state="frozen"/>
      <selection pane="bottomLeft" activeCell="A6" sqref="A6:E81"/>
    </sheetView>
  </sheetViews>
  <sheetFormatPr defaultRowHeight="15" x14ac:dyDescent="0.25"/>
  <cols>
    <col min="1" max="1" width="1.285156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1361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28" t="s">
        <v>1360</v>
      </c>
      <c r="G5" s="128"/>
      <c r="H5" s="128"/>
      <c r="I5" s="128"/>
      <c r="J5" s="128"/>
      <c r="K5" s="128"/>
      <c r="L5" s="128"/>
      <c r="M5" s="128" t="s">
        <v>766</v>
      </c>
      <c r="N5" s="128"/>
      <c r="O5" s="128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29" t="s">
        <v>212</v>
      </c>
      <c r="G6" s="129"/>
      <c r="H6" s="129"/>
      <c r="I6" s="129"/>
      <c r="J6" s="129"/>
      <c r="K6" s="129"/>
      <c r="L6" s="129"/>
      <c r="M6" s="163">
        <v>4.5</v>
      </c>
      <c r="N6" s="163"/>
      <c r="O6" s="163"/>
    </row>
    <row r="7" spans="1:22" ht="18.75" x14ac:dyDescent="0.3">
      <c r="A7" s="2"/>
      <c r="B7" s="108" t="s">
        <v>0</v>
      </c>
      <c r="C7" s="108"/>
      <c r="D7" s="108"/>
      <c r="E7" s="2"/>
      <c r="F7" s="129" t="s">
        <v>213</v>
      </c>
      <c r="G7" s="129"/>
      <c r="H7" s="129"/>
      <c r="I7" s="129"/>
      <c r="J7" s="129"/>
      <c r="K7" s="129"/>
      <c r="L7" s="129"/>
      <c r="M7" s="163">
        <v>5.5</v>
      </c>
      <c r="N7" s="163"/>
      <c r="O7" s="163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214</v>
      </c>
      <c r="G8" s="129"/>
      <c r="H8" s="129"/>
      <c r="I8" s="129"/>
      <c r="J8" s="129"/>
      <c r="K8" s="129"/>
      <c r="L8" s="129"/>
      <c r="M8" s="163">
        <v>7</v>
      </c>
      <c r="N8" s="163"/>
      <c r="O8" s="163"/>
    </row>
    <row r="9" spans="1:22" ht="18.75" x14ac:dyDescent="0.3">
      <c r="A9" s="2"/>
      <c r="B9" s="102" t="s">
        <v>773</v>
      </c>
      <c r="C9" s="102"/>
      <c r="D9" s="102"/>
      <c r="E9" s="2"/>
      <c r="F9" s="129" t="s">
        <v>215</v>
      </c>
      <c r="G9" s="129"/>
      <c r="H9" s="129"/>
      <c r="I9" s="129"/>
      <c r="J9" s="129"/>
      <c r="K9" s="129"/>
      <c r="L9" s="129"/>
      <c r="M9" s="163">
        <v>10</v>
      </c>
      <c r="N9" s="163"/>
      <c r="O9" s="163"/>
    </row>
    <row r="10" spans="1:22" ht="18.75" x14ac:dyDescent="0.3">
      <c r="A10" s="110"/>
      <c r="B10" s="110"/>
      <c r="C10" s="110"/>
      <c r="D10" s="110"/>
      <c r="E10" s="110"/>
      <c r="F10" s="129" t="s">
        <v>216</v>
      </c>
      <c r="G10" s="129"/>
      <c r="H10" s="129"/>
      <c r="I10" s="129"/>
      <c r="J10" s="129"/>
      <c r="K10" s="129"/>
      <c r="L10" s="129"/>
      <c r="M10" s="163">
        <v>11</v>
      </c>
      <c r="N10" s="163"/>
      <c r="O10" s="163"/>
    </row>
    <row r="11" spans="1:22" ht="18.75" x14ac:dyDescent="0.3">
      <c r="A11" s="2"/>
      <c r="B11" s="108" t="s">
        <v>777</v>
      </c>
      <c r="C11" s="108"/>
      <c r="D11" s="108"/>
      <c r="E11" s="2"/>
      <c r="F11" s="129" t="s">
        <v>217</v>
      </c>
      <c r="G11" s="129"/>
      <c r="H11" s="129"/>
      <c r="I11" s="129"/>
      <c r="J11" s="129"/>
      <c r="K11" s="129"/>
      <c r="L11" s="129"/>
      <c r="M11" s="163">
        <v>13</v>
      </c>
      <c r="N11" s="163"/>
      <c r="O11" s="163"/>
    </row>
    <row r="12" spans="1:22" ht="18.75" x14ac:dyDescent="0.3">
      <c r="A12" s="110"/>
      <c r="B12" s="110"/>
      <c r="C12" s="110"/>
      <c r="D12" s="110"/>
      <c r="E12" s="110"/>
      <c r="F12" s="333" t="s">
        <v>1359</v>
      </c>
      <c r="G12" s="333"/>
      <c r="H12" s="333"/>
      <c r="I12" s="333"/>
      <c r="J12" s="333"/>
      <c r="K12" s="333"/>
      <c r="L12" s="333"/>
      <c r="M12" s="333"/>
      <c r="N12" s="333"/>
      <c r="O12" s="333"/>
    </row>
    <row r="13" spans="1:22" ht="18.75" x14ac:dyDescent="0.3">
      <c r="A13" s="2"/>
      <c r="B13" s="108" t="s">
        <v>778</v>
      </c>
      <c r="C13" s="108"/>
      <c r="D13" s="108"/>
      <c r="E13" s="2"/>
    </row>
    <row r="14" spans="1:22" ht="18.75" x14ac:dyDescent="0.3">
      <c r="A14" s="2"/>
      <c r="B14" s="116"/>
      <c r="C14" s="117"/>
      <c r="D14" s="118"/>
      <c r="E14" s="2"/>
    </row>
    <row r="15" spans="1:22" ht="18.75" x14ac:dyDescent="0.3">
      <c r="A15" s="2"/>
      <c r="B15" s="108" t="s">
        <v>779</v>
      </c>
      <c r="C15" s="108"/>
      <c r="D15" s="108"/>
      <c r="E15" s="2"/>
    </row>
    <row r="16" spans="1:22" ht="18.75" x14ac:dyDescent="0.3">
      <c r="A16" s="2"/>
      <c r="B16" s="116"/>
      <c r="C16" s="117"/>
      <c r="D16" s="118"/>
      <c r="E16" s="2"/>
    </row>
    <row r="17" spans="1:5" ht="18.75" x14ac:dyDescent="0.3">
      <c r="A17" s="2"/>
      <c r="B17" s="108" t="s">
        <v>894</v>
      </c>
      <c r="C17" s="108" t="s">
        <v>26</v>
      </c>
      <c r="D17" s="108" t="s">
        <v>26</v>
      </c>
      <c r="E17" s="2"/>
    </row>
    <row r="18" spans="1:5" ht="18.75" x14ac:dyDescent="0.3">
      <c r="A18" s="2"/>
      <c r="B18" s="116"/>
      <c r="C18" s="117"/>
      <c r="D18" s="118"/>
      <c r="E18" s="2"/>
    </row>
    <row r="19" spans="1:5" ht="18.75" x14ac:dyDescent="0.3">
      <c r="A19" s="2"/>
      <c r="B19" s="108" t="s">
        <v>873</v>
      </c>
      <c r="C19" s="108"/>
      <c r="D19" s="108"/>
      <c r="E19" s="2"/>
    </row>
    <row r="20" spans="1:5" ht="18.75" x14ac:dyDescent="0.3">
      <c r="A20" s="2"/>
      <c r="B20" s="102" t="s">
        <v>780</v>
      </c>
      <c r="C20" s="102"/>
      <c r="D20" s="102"/>
      <c r="E20" s="2"/>
    </row>
    <row r="21" spans="1:5" ht="18.75" x14ac:dyDescent="0.3">
      <c r="A21" s="2"/>
      <c r="B21" s="102" t="s">
        <v>874</v>
      </c>
      <c r="C21" s="102"/>
      <c r="D21" s="102"/>
      <c r="E21" s="2"/>
    </row>
    <row r="22" spans="1:5" ht="18.75" x14ac:dyDescent="0.3">
      <c r="A22" s="2"/>
      <c r="B22" s="102" t="s">
        <v>28</v>
      </c>
      <c r="C22" s="102"/>
      <c r="D22" s="102"/>
      <c r="E22" s="2"/>
    </row>
    <row r="23" spans="1:5" ht="18.75" x14ac:dyDescent="0.3">
      <c r="A23" s="2"/>
      <c r="B23" s="102" t="s">
        <v>875</v>
      </c>
      <c r="C23" s="102"/>
      <c r="D23" s="102"/>
      <c r="E23" s="2"/>
    </row>
    <row r="24" spans="1:5" ht="18.75" x14ac:dyDescent="0.3">
      <c r="A24" s="2"/>
      <c r="B24" s="102" t="s">
        <v>876</v>
      </c>
      <c r="C24" s="102"/>
      <c r="D24" s="102"/>
      <c r="E24" s="2"/>
    </row>
    <row r="25" spans="1:5" ht="18.75" x14ac:dyDescent="0.3">
      <c r="A25" s="2"/>
      <c r="B25" s="116"/>
      <c r="C25" s="117"/>
      <c r="D25" s="118"/>
      <c r="E25" s="2"/>
    </row>
    <row r="26" spans="1:5" ht="18.75" x14ac:dyDescent="0.3">
      <c r="A26" s="2"/>
      <c r="B26" s="108" t="s">
        <v>893</v>
      </c>
      <c r="C26" s="108"/>
      <c r="D26" s="108"/>
      <c r="E26" s="2"/>
    </row>
    <row r="27" spans="1:5" ht="18.75" x14ac:dyDescent="0.3">
      <c r="A27" s="2"/>
      <c r="B27" s="116"/>
      <c r="C27" s="117"/>
      <c r="D27" s="118"/>
      <c r="E27" s="2"/>
    </row>
    <row r="28" spans="1:5" ht="18.75" x14ac:dyDescent="0.3">
      <c r="A28" s="2"/>
      <c r="B28" s="108" t="s">
        <v>18</v>
      </c>
      <c r="C28" s="108"/>
      <c r="D28" s="108"/>
      <c r="E28" s="2"/>
    </row>
    <row r="29" spans="1:5" ht="18.75" x14ac:dyDescent="0.3">
      <c r="A29" s="2"/>
      <c r="B29" s="102" t="s">
        <v>1064</v>
      </c>
      <c r="C29" s="102"/>
      <c r="D29" s="102"/>
      <c r="E29" s="2"/>
    </row>
    <row r="30" spans="1:5" ht="18.75" x14ac:dyDescent="0.3">
      <c r="A30" s="2"/>
      <c r="B30" s="108" t="s">
        <v>1065</v>
      </c>
      <c r="C30" s="108"/>
      <c r="D30" s="108"/>
      <c r="E30" s="2"/>
    </row>
    <row r="31" spans="1:5" ht="18.75" x14ac:dyDescent="0.3">
      <c r="A31" s="2"/>
      <c r="B31" s="102" t="s">
        <v>1066</v>
      </c>
      <c r="C31" s="102"/>
      <c r="D31" s="102"/>
      <c r="E31" s="2"/>
    </row>
    <row r="32" spans="1: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00">
    <mergeCell ref="M9:O9"/>
    <mergeCell ref="M10:O10"/>
    <mergeCell ref="M11:O11"/>
    <mergeCell ref="B76:D76"/>
    <mergeCell ref="B77:D77"/>
    <mergeCell ref="F9:L9"/>
    <mergeCell ref="B20:D20"/>
    <mergeCell ref="B21:D21"/>
    <mergeCell ref="B22:D22"/>
    <mergeCell ref="B39:D39"/>
    <mergeCell ref="B28:D28"/>
    <mergeCell ref="B29:D29"/>
    <mergeCell ref="B30:D30"/>
    <mergeCell ref="B31:D31"/>
    <mergeCell ref="B32:D32"/>
    <mergeCell ref="B33:D33"/>
    <mergeCell ref="M7:O7"/>
    <mergeCell ref="F7:L7"/>
    <mergeCell ref="F8:L8"/>
    <mergeCell ref="B80:D80"/>
    <mergeCell ref="B23:D23"/>
    <mergeCell ref="B15:D15"/>
    <mergeCell ref="B9:D9"/>
    <mergeCell ref="A10:E10"/>
    <mergeCell ref="B11:D11"/>
    <mergeCell ref="A12:E12"/>
    <mergeCell ref="B13:D13"/>
    <mergeCell ref="B14:D14"/>
    <mergeCell ref="F10:L10"/>
    <mergeCell ref="F11:L11"/>
    <mergeCell ref="B17:D17"/>
    <mergeCell ref="M8:O8"/>
    <mergeCell ref="F12:O12"/>
    <mergeCell ref="B27:D27"/>
    <mergeCell ref="B16:D16"/>
    <mergeCell ref="B51:D51"/>
    <mergeCell ref="B40:D40"/>
    <mergeCell ref="B41:D41"/>
    <mergeCell ref="B19:D19"/>
    <mergeCell ref="B47:D47"/>
    <mergeCell ref="B48:D48"/>
    <mergeCell ref="B49:D49"/>
    <mergeCell ref="B50:D50"/>
    <mergeCell ref="B18:D18"/>
    <mergeCell ref="B24:D24"/>
    <mergeCell ref="B25:D25"/>
    <mergeCell ref="B26:D26"/>
    <mergeCell ref="B42:D42"/>
    <mergeCell ref="Q1:V1"/>
    <mergeCell ref="Q2:V2"/>
    <mergeCell ref="F3:O4"/>
    <mergeCell ref="Q3:V3"/>
    <mergeCell ref="Q4:V4"/>
    <mergeCell ref="F1:O2"/>
    <mergeCell ref="Q5:V5"/>
    <mergeCell ref="F5:L5"/>
    <mergeCell ref="M5:O5"/>
    <mergeCell ref="F6:L6"/>
    <mergeCell ref="M6:O6"/>
    <mergeCell ref="A1:E4"/>
    <mergeCell ref="A5:E5"/>
    <mergeCell ref="A6:E6"/>
    <mergeCell ref="B7:D7"/>
    <mergeCell ref="B8:D8"/>
    <mergeCell ref="B43:D43"/>
    <mergeCell ref="B44:D44"/>
    <mergeCell ref="B45:D45"/>
    <mergeCell ref="B34:D34"/>
    <mergeCell ref="B35:D35"/>
    <mergeCell ref="B36:D36"/>
    <mergeCell ref="B37:D37"/>
    <mergeCell ref="B38:D38"/>
    <mergeCell ref="B46:D46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8:D78"/>
    <mergeCell ref="B79:D79"/>
  </mergeCells>
  <hyperlinks>
    <hyperlink ref="B7:D7" location="арматура!R1C1" display="Арматура" xr:uid="{C289DB10-9450-45B1-9762-AFFAF63F8831}"/>
    <hyperlink ref="B8:D8" location="'дріт вязальний'!A1" display="Дріт вязальний" xr:uid="{5FD26743-34A9-41B5-BC07-FFAC84CC1BA4}"/>
    <hyperlink ref="B9:D9" location="'дріт вр'!A1" display="Дріт ВР" xr:uid="{60F8D414-AD65-4BA2-A5FC-B5D619EBAFFB}"/>
    <hyperlink ref="B11:D11" location="двотавр!A1" display="Двотавр" xr:uid="{80F7C47D-64FC-4F2D-A9FE-5F9605B24CF5}"/>
    <hyperlink ref="B13:D13" location="квадрат!R1C1" display="Квадрат стальной" xr:uid="{E5EF1592-2927-49BF-A03B-1C837D936117}"/>
    <hyperlink ref="B15:D15" location="круг!R1C1" display="Круг стальной" xr:uid="{B4FA411D-59FC-4D1E-9076-E856CC203B18}"/>
    <hyperlink ref="B19:D19" location="лист!R1C1" display="Листы:" xr:uid="{31204CEE-99DF-4A9F-ADCE-093CD317254F}"/>
    <hyperlink ref="B20:D20" location="лист!A1" display="Лист сталевий" xr:uid="{475CD688-A3A2-4B85-803C-B6F272480526}"/>
    <hyperlink ref="B21:D21" location="'лист рифлений'!A1" display="Лист рифлений" xr:uid="{64A879A2-8A92-4814-AE0B-2C4E441CC927}"/>
    <hyperlink ref="B22:D22" location="'лист пвл'!R1C1" display="Лист ПВЛ" xr:uid="{2165319D-E161-4784-A3B5-1DD1DBA2F6EB}"/>
    <hyperlink ref="B23:D23" location="'лист оцинкований'!A1" display="Лист оцинкований" xr:uid="{9A7238E2-97A7-4B7A-94AB-081C13538303}"/>
    <hyperlink ref="B24:D24" location="'лист нержавіючий'!A1" display="Лист нержавіючий" xr:uid="{960CD1DE-2E88-4D14-B97B-E40B4F90DD80}"/>
    <hyperlink ref="B28:D28" location="профнастил!R1C1" display="Профнастил" xr:uid="{E74EC17A-F19E-4EAE-9B73-86E9706DD2C5}"/>
    <hyperlink ref="B29:D29" location="'преміум профнастил'!A1" display="Преміум профнастил" xr:uid="{19D78C8A-2740-4737-A573-55C2F646ACC8}"/>
    <hyperlink ref="B30:D30" location="металочерепиця!A1" display="Металочерепиця" xr:uid="{2A3DC818-669E-478F-8F93-6AA4AFDEA8E8}"/>
    <hyperlink ref="B31:D31" location="'преміум металочерепиця'!A1" display="Преміум металочерепиця" xr:uid="{8FDD5D6E-F259-442B-BD15-B52E9887B2E1}"/>
    <hyperlink ref="B32:D32" location="метизы!R1C1" display="Метизы" xr:uid="{E1ABBDB7-0F6F-4A2C-B8BA-4196850AC73E}"/>
    <hyperlink ref="B33:D33" location="'водостічна система'!A1" display="'водостічна система'!A1" xr:uid="{9D2123EE-355B-4262-A6E9-5DCA9C66EAAC}"/>
    <hyperlink ref="B34:D34" location="планки!R1C1" display="Планки" xr:uid="{74D56D0D-F1A0-4257-98B5-4F3C36ED115D}"/>
    <hyperlink ref="B35:D35" location="'утеплювач, ізоляція'!A1" display="Утеплювач, ізоляція" xr:uid="{C2D021B8-B251-4302-9084-CE8188AE718C}"/>
    <hyperlink ref="B38:D38" location="'фальцева покрівля'!A1" display="Фальцева покровля" xr:uid="{31CC8181-1A21-4F7F-AE60-DFAF7DF8BD8E}"/>
    <hyperlink ref="B40:D40" location="'сетка сварная в картах'!R1C1" display="Сетка:" xr:uid="{8AEBC988-554D-4E2A-A927-2F54DAC4A082}"/>
    <hyperlink ref="B41:D41" location="'сітка зварна в картах'!A1" display="Сітка зварна в картах" xr:uid="{6657BBDA-D472-4864-AB3C-C8277F7EF608}"/>
    <hyperlink ref="B42:D42" location="'сітка зварна в рулоні'!A1" display="Сітка зварна в рулоні" xr:uid="{87C919E2-2620-406E-AB0D-A0C3E727572B}"/>
    <hyperlink ref="B43:D43" location="'сітка рабиця'!A1" display="Сітка Рабиця" xr:uid="{E967DB6C-7020-4F4F-8ED2-91F427A60C70}"/>
    <hyperlink ref="B45:D45" location="'труба профильная'!R1C1" display="Труба:" xr:uid="{E9F1CAE3-FCC8-481D-AF32-A924B610F0FE}"/>
    <hyperlink ref="B46:D46" location="'труба профільна'!A1" display="Труба профільна" xr:uid="{3C3F8D2F-1D5A-4EB7-9F17-3A3326063F4D}"/>
    <hyperlink ref="B47:D47" location="'труба ел.зв.'!A1" display="Труба електрозварна" xr:uid="{30F161F0-3A52-4245-A4C7-D441A293705F}"/>
    <hyperlink ref="B48:D48" location="'труба вгп'!R1C1" display="Трубв ВГП ДУ" xr:uid="{713FABEC-FE81-4FB3-9F81-69FF9A8B8112}"/>
    <hyperlink ref="B50:D50" location="'труба оцинкована'!A1" display="Труба оцинкована" xr:uid="{6CBBAD7F-D739-4480-BB7D-B56465BC0841}"/>
    <hyperlink ref="B51:D51" location="'труба нержавіюча'!A1" display="Труба нержавіюча" xr:uid="{FDF2F0DF-5C76-4DDF-9A72-95F5491F71BD}"/>
    <hyperlink ref="B57:D57" location="шпилька.гайка.шайба!R1C1" display="Комплектующие" xr:uid="{A7BDB00A-2003-4920-940F-87C31489C21D}"/>
    <hyperlink ref="B60:D60" location="цвяхи!A1" display="Цвяхи" xr:uid="{ADF97470-4D01-46E3-B8E5-29215CB27B25}"/>
    <hyperlink ref="B61:D61" location="'гіпсокартон та профіль'!A1" display="Гіпсокартон та профіль" xr:uid="{1A546DD9-0089-46F4-AF32-287EDA616DEA}"/>
    <hyperlink ref="B62:D62" location="диск!R1C1" display="Диск" xr:uid="{3B9D7356-9A58-4C64-9B08-2C6DE3FE6DC8}"/>
    <hyperlink ref="B65:D65" location="лакофарбові!A1" display="Лакофарбові" xr:uid="{8C4C67A1-73A3-497B-B247-D33346CA3126}"/>
    <hyperlink ref="B66:D66" location="лопата!R1C1" display="Лопата" xr:uid="{2DDF3C85-5518-40C4-93E6-3E7AD19EC46A}"/>
    <hyperlink ref="B67:D67" location="згони!A1" display="Згони" xr:uid="{0D2B6B0F-0562-4E48-AD97-C86F8ECACDD7}"/>
    <hyperlink ref="B68:D68" location="трійники!A1" display="Трійники" xr:uid="{0A7C34CD-475D-45C2-887B-604F348BABF1}"/>
    <hyperlink ref="B69:D69" location="різьба!A1" display="Різьба" xr:uid="{C6E8B0A7-9501-4A45-B854-668995DC00E0}"/>
    <hyperlink ref="B70:D70" location="муфта!R1C1" display="Муфта" xr:uid="{A983F619-4EC0-429B-A8CB-1118D716BBBA}"/>
    <hyperlink ref="B71:D71" location="контргайка!R1C1" display="Контргайка" xr:uid="{3F63E6F4-3B26-4CAA-9FDB-B631A7E879F8}"/>
    <hyperlink ref="B72:D72" location="фланець!A1" display="Фланець" xr:uid="{E3000D14-5D43-4FFD-BBAC-806CED9D3F3B}"/>
    <hyperlink ref="B73:D73" location="цемент!R1C1" display="Цемент" xr:uid="{013F2007-4BC4-44EC-A59A-3881D6A86A70}"/>
    <hyperlink ref="B76:D76" location="'щітка по металу'!A1" display="Щітка по металу" xr:uid="{0DF92D90-437D-4704-9C6E-A010D772891F}"/>
    <hyperlink ref="B78:D78" location="доставка!R1C1" display="Услуги" xr:uid="{27F0B231-E3D7-4156-926A-20B965C1D40F}"/>
    <hyperlink ref="B79:D79" location="доставка!R1C1" display="Доставка" xr:uid="{B8871AAD-EA9A-48E6-A977-7FF29C4CEF84}"/>
    <hyperlink ref="B80:D80" location="гільйотина!A1" display="Гільйотина  " xr:uid="{3276B694-1AD4-44EE-9316-39C26A2D0DD4}"/>
    <hyperlink ref="B81:D81" location="плазма!R1C1" display="Плазма" xr:uid="{45B8941F-D397-4AC4-A6B2-4C648146593E}"/>
    <hyperlink ref="B53:D53" location="швеллер!R1C1" display="Швеллер" xr:uid="{9D2CB751-92C5-4ABE-BA4E-0C94DC068566}"/>
    <hyperlink ref="B54:D54" location="'швелер катаний'!A1" display="Швелер катаний" xr:uid="{FBAFC3FE-54E6-43E6-AD18-05BEB8E6268A}"/>
    <hyperlink ref="B55:D55" location="'швелер гнутий'!A1" display="Швелер гнутий" xr:uid="{51CD63F9-0234-4B08-985A-E1DC8A78E872}"/>
    <hyperlink ref="B49:D49" location="'труба безшовна'!A1" display="Турба безшовна" xr:uid="{4F708B1D-62F8-4E2F-B9B1-241DBC484790}"/>
    <hyperlink ref="B59:D59" location="гайка!R1C1" display="Гайка" xr:uid="{AB05D13E-6F54-4046-95BE-6B7DFB35C7EB}"/>
    <hyperlink ref="B74:D74" location="шайба!R1C1" display="Шайба" xr:uid="{4D5349E8-39F3-46AA-831E-31D4DB0729BF}"/>
    <hyperlink ref="B75:D75" location="шпилька!R1C1" display="Шпилька" xr:uid="{136F121B-C9D7-4629-890E-9E49E11598C4}"/>
    <hyperlink ref="B26:D26" location="смуга!A1" display="Смуга" xr:uid="{C7DD109D-094F-4B0A-A6E1-2A1F82FA1EFE}"/>
    <hyperlink ref="B64:D64" location="заглушка!A1" display="Заглушка" xr:uid="{9B6094A5-5F2B-498B-ACE7-C65FE1108F42}"/>
    <hyperlink ref="B17:D17" location="кутник!A1" display="Кутник" xr:uid="{88F1E271-42B4-4DCA-9E5B-01C9E5AE701B}"/>
    <hyperlink ref="B58:D58" location="відводи!A1" display="Відводи" xr:uid="{373A41C9-9337-4548-8201-FBC4E2ACC008}"/>
    <hyperlink ref="B63:D63" location="електроди!A1" display="Електроди" xr:uid="{49E16831-35D6-4F47-99E5-E68228A52E0D}"/>
    <hyperlink ref="B36:D36" location="штакетник!A1" display="Штакетник" xr:uid="{8364C71A-689E-4737-91E9-B0A5CC45E82A}"/>
    <hyperlink ref="B37:D37" location="'штакетник преміум '!A1" display="Штакетник преміум" xr:uid="{75503440-A149-4251-B3AD-4CD40FE730D6}"/>
  </hyperlinks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V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42578125" customWidth="1"/>
    <col min="5" max="5" width="1.28515625" customWidth="1"/>
  </cols>
  <sheetData>
    <row r="1" spans="1:22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113"/>
      <c r="M1" s="113"/>
      <c r="N1" s="113"/>
      <c r="O1" s="113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x14ac:dyDescent="0.25">
      <c r="A3" s="119"/>
      <c r="B3" s="119"/>
      <c r="C3" s="119"/>
      <c r="D3" s="119"/>
      <c r="E3" s="119"/>
      <c r="F3" s="114" t="s">
        <v>1598</v>
      </c>
      <c r="G3" s="114"/>
      <c r="H3" s="114"/>
      <c r="I3" s="114"/>
      <c r="J3" s="114"/>
      <c r="K3" s="114"/>
      <c r="L3" s="114"/>
      <c r="M3" s="114"/>
      <c r="N3" s="114"/>
      <c r="O3" s="115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11" t="s">
        <v>1360</v>
      </c>
      <c r="G5" s="238"/>
      <c r="H5" s="238"/>
      <c r="I5" s="112"/>
      <c r="J5" s="111" t="s">
        <v>767</v>
      </c>
      <c r="K5" s="238"/>
      <c r="L5" s="112"/>
      <c r="M5" s="128" t="s">
        <v>768</v>
      </c>
      <c r="N5" s="128"/>
      <c r="O5" s="128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334" t="s">
        <v>1364</v>
      </c>
      <c r="G6" s="238"/>
      <c r="H6" s="238"/>
      <c r="I6" s="238"/>
      <c r="J6" s="238"/>
      <c r="K6" s="238"/>
      <c r="L6" s="238"/>
      <c r="M6" s="238"/>
      <c r="N6" s="238"/>
      <c r="O6" s="112"/>
    </row>
    <row r="7" spans="1:22" ht="18.75" x14ac:dyDescent="0.3">
      <c r="A7" s="2"/>
      <c r="B7" s="108" t="s">
        <v>0</v>
      </c>
      <c r="C7" s="108"/>
      <c r="D7" s="108"/>
      <c r="E7" s="2"/>
      <c r="F7" s="129" t="s">
        <v>218</v>
      </c>
      <c r="G7" s="129"/>
      <c r="H7" s="129"/>
      <c r="I7" s="129"/>
      <c r="J7" s="163">
        <v>7</v>
      </c>
      <c r="K7" s="163"/>
      <c r="L7" s="163"/>
      <c r="M7" s="163">
        <v>1</v>
      </c>
      <c r="N7" s="163"/>
      <c r="O7" s="163"/>
    </row>
    <row r="8" spans="1:22" ht="18.75" x14ac:dyDescent="0.3">
      <c r="A8" s="2"/>
      <c r="B8" s="102" t="s">
        <v>1078</v>
      </c>
      <c r="C8" s="102"/>
      <c r="D8" s="102"/>
      <c r="E8" s="2"/>
      <c r="F8" s="129" t="s">
        <v>223</v>
      </c>
      <c r="G8" s="129"/>
      <c r="H8" s="129"/>
      <c r="I8" s="129"/>
      <c r="J8" s="163">
        <v>7</v>
      </c>
      <c r="K8" s="163"/>
      <c r="L8" s="163"/>
      <c r="M8" s="163">
        <v>1</v>
      </c>
      <c r="N8" s="163"/>
      <c r="O8" s="163"/>
    </row>
    <row r="9" spans="1:22" ht="18.75" x14ac:dyDescent="0.3">
      <c r="A9" s="2"/>
      <c r="B9" s="102" t="s">
        <v>773</v>
      </c>
      <c r="C9" s="102"/>
      <c r="D9" s="102"/>
      <c r="E9" s="2"/>
      <c r="F9" s="129" t="s">
        <v>222</v>
      </c>
      <c r="G9" s="129"/>
      <c r="H9" s="129"/>
      <c r="I9" s="129"/>
      <c r="J9" s="163">
        <v>9</v>
      </c>
      <c r="K9" s="163"/>
      <c r="L9" s="163"/>
      <c r="M9" s="163">
        <v>1</v>
      </c>
      <c r="N9" s="163"/>
      <c r="O9" s="163"/>
    </row>
    <row r="10" spans="1:22" ht="18.75" x14ac:dyDescent="0.3">
      <c r="A10" s="110"/>
      <c r="B10" s="110"/>
      <c r="C10" s="110"/>
      <c r="D10" s="110"/>
      <c r="E10" s="110"/>
      <c r="F10" s="129" t="s">
        <v>212</v>
      </c>
      <c r="G10" s="129"/>
      <c r="H10" s="129"/>
      <c r="I10" s="129"/>
      <c r="J10" s="163">
        <v>9</v>
      </c>
      <c r="K10" s="163"/>
      <c r="L10" s="163"/>
      <c r="M10" s="163">
        <v>1</v>
      </c>
      <c r="N10" s="163"/>
      <c r="O10" s="163"/>
    </row>
    <row r="11" spans="1:22" ht="18.75" x14ac:dyDescent="0.3">
      <c r="A11" s="2"/>
      <c r="B11" s="108" t="s">
        <v>777</v>
      </c>
      <c r="C11" s="108"/>
      <c r="D11" s="108"/>
      <c r="E11" s="2"/>
      <c r="F11" s="129" t="s">
        <v>213</v>
      </c>
      <c r="G11" s="129"/>
      <c r="H11" s="129"/>
      <c r="I11" s="129"/>
      <c r="J11" s="163">
        <v>17</v>
      </c>
      <c r="K11" s="163"/>
      <c r="L11" s="163"/>
      <c r="M11" s="163">
        <v>1</v>
      </c>
      <c r="N11" s="163"/>
      <c r="O11" s="163"/>
    </row>
    <row r="12" spans="1:22" ht="18.75" x14ac:dyDescent="0.3">
      <c r="A12" s="110"/>
      <c r="B12" s="110"/>
      <c r="C12" s="110"/>
      <c r="D12" s="110"/>
      <c r="E12" s="110"/>
      <c r="F12" s="129" t="s">
        <v>214</v>
      </c>
      <c r="G12" s="129"/>
      <c r="H12" s="129"/>
      <c r="I12" s="129"/>
      <c r="J12" s="163">
        <v>17</v>
      </c>
      <c r="K12" s="163"/>
      <c r="L12" s="163"/>
      <c r="M12" s="163">
        <v>1</v>
      </c>
      <c r="N12" s="163"/>
      <c r="O12" s="163"/>
    </row>
    <row r="13" spans="1:22" ht="18.75" x14ac:dyDescent="0.3">
      <c r="A13" s="2"/>
      <c r="B13" s="108" t="s">
        <v>778</v>
      </c>
      <c r="C13" s="108"/>
      <c r="D13" s="108"/>
      <c r="E13" s="2"/>
      <c r="F13" s="129" t="s">
        <v>215</v>
      </c>
      <c r="G13" s="129"/>
      <c r="H13" s="129"/>
      <c r="I13" s="129"/>
      <c r="J13" s="163">
        <v>20</v>
      </c>
      <c r="K13" s="163"/>
      <c r="L13" s="163"/>
      <c r="M13" s="163">
        <v>4</v>
      </c>
      <c r="N13" s="163"/>
      <c r="O13" s="163"/>
    </row>
    <row r="14" spans="1:22" ht="18.75" x14ac:dyDescent="0.3">
      <c r="A14" s="2"/>
      <c r="B14" s="116"/>
      <c r="C14" s="117"/>
      <c r="D14" s="118"/>
      <c r="E14" s="2"/>
      <c r="F14" s="129" t="s">
        <v>216</v>
      </c>
      <c r="G14" s="129"/>
      <c r="H14" s="129"/>
      <c r="I14" s="129"/>
      <c r="J14" s="163">
        <v>26</v>
      </c>
      <c r="K14" s="163"/>
      <c r="L14" s="163"/>
      <c r="M14" s="163">
        <v>4</v>
      </c>
      <c r="N14" s="163"/>
      <c r="O14" s="163"/>
    </row>
    <row r="15" spans="1:22" ht="18.75" x14ac:dyDescent="0.3">
      <c r="A15" s="2"/>
      <c r="B15" s="108" t="s">
        <v>779</v>
      </c>
      <c r="C15" s="108"/>
      <c r="D15" s="108"/>
      <c r="E15" s="2"/>
      <c r="F15" s="129" t="s">
        <v>217</v>
      </c>
      <c r="G15" s="129"/>
      <c r="H15" s="129"/>
      <c r="I15" s="129"/>
      <c r="J15" s="163">
        <v>28</v>
      </c>
      <c r="K15" s="163"/>
      <c r="L15" s="163"/>
      <c r="M15" s="163">
        <v>4</v>
      </c>
      <c r="N15" s="163"/>
      <c r="O15" s="163"/>
    </row>
    <row r="16" spans="1:22" ht="18.75" x14ac:dyDescent="0.3">
      <c r="A16" s="2"/>
      <c r="B16" s="116"/>
      <c r="C16" s="117"/>
      <c r="D16" s="118"/>
      <c r="E16" s="2"/>
      <c r="F16" s="129" t="s">
        <v>221</v>
      </c>
      <c r="G16" s="129"/>
      <c r="H16" s="129"/>
      <c r="I16" s="129"/>
      <c r="J16" s="163">
        <v>28</v>
      </c>
      <c r="K16" s="163"/>
      <c r="L16" s="163"/>
      <c r="M16" s="163">
        <v>4</v>
      </c>
      <c r="N16" s="163"/>
      <c r="O16" s="163"/>
    </row>
    <row r="17" spans="1:15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29" t="s">
        <v>220</v>
      </c>
      <c r="G17" s="129"/>
      <c r="H17" s="129"/>
      <c r="I17" s="129"/>
      <c r="J17" s="163">
        <v>31</v>
      </c>
      <c r="K17" s="163"/>
      <c r="L17" s="163"/>
      <c r="M17" s="163">
        <v>5</v>
      </c>
      <c r="N17" s="163"/>
      <c r="O17" s="163"/>
    </row>
    <row r="18" spans="1:15" ht="18.75" x14ac:dyDescent="0.3">
      <c r="A18" s="2"/>
      <c r="B18" s="116"/>
      <c r="C18" s="117"/>
      <c r="D18" s="118"/>
      <c r="E18" s="2"/>
      <c r="F18" s="129" t="s">
        <v>219</v>
      </c>
      <c r="G18" s="129"/>
      <c r="H18" s="129"/>
      <c r="I18" s="129"/>
      <c r="J18" s="163">
        <v>31</v>
      </c>
      <c r="K18" s="163"/>
      <c r="L18" s="163"/>
      <c r="M18" s="163">
        <v>5</v>
      </c>
      <c r="N18" s="163"/>
      <c r="O18" s="163"/>
    </row>
    <row r="19" spans="1:15" ht="18.75" x14ac:dyDescent="0.3">
      <c r="A19" s="2"/>
      <c r="B19" s="108" t="s">
        <v>873</v>
      </c>
      <c r="C19" s="108"/>
      <c r="D19" s="108"/>
      <c r="E19" s="2"/>
      <c r="F19" s="129" t="s">
        <v>224</v>
      </c>
      <c r="G19" s="129"/>
      <c r="H19" s="129"/>
      <c r="I19" s="129"/>
      <c r="J19" s="163">
        <v>42</v>
      </c>
      <c r="K19" s="163"/>
      <c r="L19" s="163"/>
      <c r="M19" s="163">
        <v>8</v>
      </c>
      <c r="N19" s="163"/>
      <c r="O19" s="163"/>
    </row>
    <row r="20" spans="1:15" ht="18.75" x14ac:dyDescent="0.3">
      <c r="A20" s="2"/>
      <c r="B20" s="102" t="s">
        <v>780</v>
      </c>
      <c r="C20" s="102"/>
      <c r="D20" s="102"/>
      <c r="E20" s="2"/>
      <c r="F20" s="335" t="s">
        <v>1362</v>
      </c>
      <c r="G20" s="335"/>
      <c r="H20" s="335"/>
      <c r="I20" s="335"/>
      <c r="J20" s="335"/>
      <c r="K20" s="335"/>
      <c r="L20" s="335"/>
      <c r="M20" s="335"/>
      <c r="N20" s="335"/>
      <c r="O20" s="335"/>
    </row>
    <row r="21" spans="1:15" ht="18.75" x14ac:dyDescent="0.3">
      <c r="A21" s="2"/>
      <c r="B21" s="102" t="s">
        <v>874</v>
      </c>
      <c r="C21" s="102"/>
      <c r="D21" s="102"/>
      <c r="E21" s="2"/>
      <c r="F21" s="335" t="s">
        <v>1363</v>
      </c>
      <c r="G21" s="335"/>
      <c r="H21" s="335"/>
      <c r="I21" s="335"/>
      <c r="J21" s="335"/>
      <c r="K21" s="335"/>
      <c r="L21" s="335"/>
      <c r="M21" s="335"/>
      <c r="N21" s="335"/>
      <c r="O21" s="335"/>
    </row>
    <row r="22" spans="1:15" ht="18.75" customHeight="1" x14ac:dyDescent="0.3">
      <c r="A22" s="2"/>
      <c r="B22" s="102" t="s">
        <v>28</v>
      </c>
      <c r="C22" s="102"/>
      <c r="D22" s="102"/>
      <c r="E22" s="2"/>
    </row>
    <row r="23" spans="1:15" ht="18.75" x14ac:dyDescent="0.3">
      <c r="A23" s="2"/>
      <c r="B23" s="102" t="s">
        <v>875</v>
      </c>
      <c r="C23" s="102"/>
      <c r="D23" s="102"/>
      <c r="E23" s="2"/>
    </row>
    <row r="24" spans="1:15" ht="18.75" x14ac:dyDescent="0.3">
      <c r="A24" s="2"/>
      <c r="B24" s="102" t="s">
        <v>876</v>
      </c>
      <c r="C24" s="102"/>
      <c r="D24" s="102"/>
      <c r="E24" s="2"/>
    </row>
    <row r="25" spans="1:15" ht="18.75" x14ac:dyDescent="0.3">
      <c r="A25" s="2"/>
      <c r="B25" s="116"/>
      <c r="C25" s="117"/>
      <c r="D25" s="118"/>
      <c r="E25" s="2"/>
    </row>
    <row r="26" spans="1:15" ht="18.75" x14ac:dyDescent="0.3">
      <c r="A26" s="2"/>
      <c r="B26" s="108" t="s">
        <v>893</v>
      </c>
      <c r="C26" s="108"/>
      <c r="D26" s="108"/>
      <c r="E26" s="2"/>
    </row>
    <row r="27" spans="1:15" ht="18.75" x14ac:dyDescent="0.3">
      <c r="A27" s="2"/>
      <c r="B27" s="116"/>
      <c r="C27" s="117"/>
      <c r="D27" s="118"/>
      <c r="E27" s="2"/>
    </row>
    <row r="28" spans="1:15" ht="18.75" x14ac:dyDescent="0.3">
      <c r="A28" s="2"/>
      <c r="B28" s="108" t="s">
        <v>18</v>
      </c>
      <c r="C28" s="108"/>
      <c r="D28" s="108"/>
      <c r="E28" s="2"/>
    </row>
    <row r="29" spans="1:15" ht="18.75" x14ac:dyDescent="0.3">
      <c r="A29" s="2"/>
      <c r="B29" s="102" t="s">
        <v>1064</v>
      </c>
      <c r="C29" s="102"/>
      <c r="D29" s="102"/>
      <c r="E29" s="2"/>
    </row>
    <row r="30" spans="1:15" ht="18.75" x14ac:dyDescent="0.3">
      <c r="A30" s="2"/>
      <c r="B30" s="108" t="s">
        <v>1065</v>
      </c>
      <c r="C30" s="108"/>
      <c r="D30" s="108"/>
      <c r="E30" s="2"/>
    </row>
    <row r="31" spans="1:15" ht="18.75" x14ac:dyDescent="0.3">
      <c r="A31" s="2"/>
      <c r="B31" s="102" t="s">
        <v>1066</v>
      </c>
      <c r="C31" s="102"/>
      <c r="D31" s="102"/>
      <c r="E31" s="2"/>
    </row>
    <row r="32" spans="1:15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customHeight="1" x14ac:dyDescent="0.3">
      <c r="A36" s="2"/>
      <c r="B36" s="108" t="s">
        <v>1480</v>
      </c>
      <c r="C36" s="108"/>
      <c r="D36" s="108"/>
      <c r="E36" s="2"/>
    </row>
    <row r="37" spans="1:5" ht="18.75" customHeight="1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30">
    <mergeCell ref="J8:L8"/>
    <mergeCell ref="J9:L9"/>
    <mergeCell ref="J10:L10"/>
    <mergeCell ref="J11:L11"/>
    <mergeCell ref="J12:L12"/>
    <mergeCell ref="J13:L13"/>
    <mergeCell ref="J14:L14"/>
    <mergeCell ref="J15:L15"/>
    <mergeCell ref="F14:I14"/>
    <mergeCell ref="F19:I19"/>
    <mergeCell ref="J19:L19"/>
    <mergeCell ref="M19:O19"/>
    <mergeCell ref="F21:O21"/>
    <mergeCell ref="M10:O10"/>
    <mergeCell ref="M11:O11"/>
    <mergeCell ref="M12:O12"/>
    <mergeCell ref="F17:I17"/>
    <mergeCell ref="F18:I18"/>
    <mergeCell ref="J16:L16"/>
    <mergeCell ref="J17:L17"/>
    <mergeCell ref="J18:L18"/>
    <mergeCell ref="F20:O20"/>
    <mergeCell ref="Q5:V5"/>
    <mergeCell ref="J5:L5"/>
    <mergeCell ref="F5:I5"/>
    <mergeCell ref="F7:I7"/>
    <mergeCell ref="M7:O7"/>
    <mergeCell ref="Q1:V1"/>
    <mergeCell ref="Q2:V2"/>
    <mergeCell ref="F3:O4"/>
    <mergeCell ref="Q3:V3"/>
    <mergeCell ref="Q4:V4"/>
    <mergeCell ref="J7:L7"/>
    <mergeCell ref="F1:O2"/>
    <mergeCell ref="M5:O5"/>
    <mergeCell ref="F6:O6"/>
    <mergeCell ref="A1:E4"/>
    <mergeCell ref="A5:E5"/>
    <mergeCell ref="A6:E6"/>
    <mergeCell ref="B7:D7"/>
    <mergeCell ref="B8:D8"/>
    <mergeCell ref="B9:D9"/>
    <mergeCell ref="A10:E10"/>
    <mergeCell ref="B11:D11"/>
    <mergeCell ref="M18:O18"/>
    <mergeCell ref="F15:I15"/>
    <mergeCell ref="F16:I16"/>
    <mergeCell ref="F8:I8"/>
    <mergeCell ref="F9:I9"/>
    <mergeCell ref="F10:I10"/>
    <mergeCell ref="F11:I11"/>
    <mergeCell ref="F12:I12"/>
    <mergeCell ref="F13:I13"/>
    <mergeCell ref="M13:O13"/>
    <mergeCell ref="M14:O14"/>
    <mergeCell ref="M15:O15"/>
    <mergeCell ref="M16:O16"/>
    <mergeCell ref="M17:O17"/>
    <mergeCell ref="M8:O8"/>
    <mergeCell ref="M9:O9"/>
    <mergeCell ref="A12:E12"/>
    <mergeCell ref="B13:D13"/>
    <mergeCell ref="B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81:D81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6:D76"/>
    <mergeCell ref="B77:D77"/>
    <mergeCell ref="B78:D78"/>
    <mergeCell ref="B79:D79"/>
    <mergeCell ref="B80:D80"/>
  </mergeCells>
  <hyperlinks>
    <hyperlink ref="B7:D7" location="арматура!R1C1" display="Арматура" xr:uid="{D0E235B1-7561-48F4-976A-A18F6D5C507F}"/>
    <hyperlink ref="B8:D8" location="'дріт вязальний'!A1" display="Дріт вязальний" xr:uid="{AADC17A0-B795-4C6B-A120-C230F40EAA5E}"/>
    <hyperlink ref="B9:D9" location="'дріт вр'!A1" display="Дріт ВР" xr:uid="{E90A37D5-2B14-424A-8B47-FF80504FD48F}"/>
    <hyperlink ref="B11:D11" location="двотавр!A1" display="Двотавр" xr:uid="{9DA9A358-55DB-480B-991B-2D8C4420AA68}"/>
    <hyperlink ref="B13:D13" location="квадрат!R1C1" display="Квадрат стальной" xr:uid="{5CC024E2-635A-4453-A7FB-CCB7FCBE4D97}"/>
    <hyperlink ref="B15:D15" location="круг!R1C1" display="Круг стальной" xr:uid="{E3FDCF3F-0806-473E-97B4-3B9F05FA3CE0}"/>
    <hyperlink ref="B19:D19" location="лист!R1C1" display="Листы:" xr:uid="{BC5EEE27-6D27-4AAA-8D83-B78AFC7CEA75}"/>
    <hyperlink ref="B20:D20" location="лист!A1" display="Лист сталевий" xr:uid="{B6E6F4B9-C0C0-48F0-9C2E-86C4DEECAC1E}"/>
    <hyperlink ref="B21:D21" location="'лист рифлений'!A1" display="Лист рифлений" xr:uid="{49211024-54F5-4394-90CA-7BB9A5D149AA}"/>
    <hyperlink ref="B22:D22" location="'лист пвл'!R1C1" display="Лист ПВЛ" xr:uid="{610E528D-ACF2-4262-9EDD-970D0BD4E76E}"/>
    <hyperlink ref="B23:D23" location="'лист оцинкований'!A1" display="Лист оцинкований" xr:uid="{506D9422-F624-489F-B7EE-D0871DE94EC8}"/>
    <hyperlink ref="B24:D24" location="'лист нержавіючий'!A1" display="Лист нержавіючий" xr:uid="{1BD071F7-FE6D-403A-B055-1D436A1DC67C}"/>
    <hyperlink ref="B28:D28" location="профнастил!R1C1" display="Профнастил" xr:uid="{F902CEEC-090F-4181-871D-B7D705025CC2}"/>
    <hyperlink ref="B29:D29" location="'преміум профнастил'!A1" display="Преміум профнастил" xr:uid="{E71C6947-2C9C-4F47-B663-085A7EF8D93F}"/>
    <hyperlink ref="B30:D30" location="металочерепиця!A1" display="Металочерепиця" xr:uid="{C07A91B7-8476-461C-AE66-0EFE765BD394}"/>
    <hyperlink ref="B31:D31" location="'преміум металочерепиця'!A1" display="Преміум металочерепиця" xr:uid="{A3F600AD-42C2-4F84-BEC9-2BD4D69F1A32}"/>
    <hyperlink ref="B32:D32" location="метизы!R1C1" display="Метизы" xr:uid="{43DB0BAA-F12B-42FB-8540-3FE97D8EFA42}"/>
    <hyperlink ref="B33:D33" location="'водостічна система'!A1" display="'водостічна система'!A1" xr:uid="{63843B8C-9A67-4B66-B894-8037EE0F2719}"/>
    <hyperlink ref="B34:D34" location="планки!R1C1" display="Планки" xr:uid="{8E1493EB-676B-4A04-8868-085BF9502959}"/>
    <hyperlink ref="B35:D35" location="'утеплювач, ізоляція'!A1" display="Утеплювач, ізоляція" xr:uid="{E57C421D-86FF-423C-B014-DCC1C13A55C9}"/>
    <hyperlink ref="B38:D38" location="'фальцева покрівля'!A1" display="Фальцева покровля" xr:uid="{E2FC918C-5203-4602-9979-1A5724B6F206}"/>
    <hyperlink ref="B40:D40" location="'сетка сварная в картах'!R1C1" display="Сетка:" xr:uid="{BDD5167E-621E-4391-9ECE-8C6A30AF4132}"/>
    <hyperlink ref="B41:D41" location="'сітка зварна в картах'!A1" display="Сітка зварна в картах" xr:uid="{DFEA70D2-DCFF-4DA8-A8B0-FD8C289578A0}"/>
    <hyperlink ref="B42:D42" location="'сітка зварна в рулоні'!A1" display="Сітка зварна в рулоні" xr:uid="{65F1FDE3-5B84-4967-96E3-13700D65B893}"/>
    <hyperlink ref="B43:D43" location="'сітка рабиця'!A1" display="Сітка Рабиця" xr:uid="{7CF908BD-4E15-4B4B-9056-B9109A8A7466}"/>
    <hyperlink ref="B45:D45" location="'труба профильная'!R1C1" display="Труба:" xr:uid="{FFD4B39F-B9B9-4101-A4CD-91CF7CD9324A}"/>
    <hyperlink ref="B46:D46" location="'труба профільна'!A1" display="Труба профільна" xr:uid="{95521072-E76B-4163-8525-BB4C9BE57E5F}"/>
    <hyperlink ref="B47:D47" location="'труба ел.зв.'!A1" display="Труба електрозварна" xr:uid="{483D2678-1E94-49D9-B225-05561BD0CBD9}"/>
    <hyperlink ref="B48:D48" location="'труба вгп'!R1C1" display="Трубв ВГП ДУ" xr:uid="{EB6416BA-A34B-4F09-B3AF-D228B174EA43}"/>
    <hyperlink ref="B50:D50" location="'труба оцинкована'!A1" display="Труба оцинкована" xr:uid="{9880774B-F91B-4227-92F8-61A5CE041722}"/>
    <hyperlink ref="B51:D51" location="'труба нержавіюча'!A1" display="Труба нержавіюча" xr:uid="{F5B3BF45-8692-4EE0-A165-FBFA5918B211}"/>
    <hyperlink ref="B57:D57" location="шпилька.гайка.шайба!R1C1" display="Комплектующие" xr:uid="{91ABC921-2E44-4A5C-A789-FCB357A477E2}"/>
    <hyperlink ref="B60:D60" location="цвяхи!A1" display="Цвяхи" xr:uid="{02227530-D394-4439-9BDA-7E16DF4BC3FB}"/>
    <hyperlink ref="B61:D61" location="'гіпсокартон та профіль'!A1" display="Гіпсокартон та профіль" xr:uid="{C6272326-1BB1-4041-AAA0-9765F55A22CC}"/>
    <hyperlink ref="B62:D62" location="диск!R1C1" display="Диск" xr:uid="{7DFE82B5-93AB-4FA7-8FBE-9968DB5E0A17}"/>
    <hyperlink ref="B65:D65" location="лакофарбові!A1" display="Лакофарбові" xr:uid="{07D119AC-5AF7-4B56-B3E1-8F779D3AA99E}"/>
    <hyperlink ref="B66:D66" location="лопата!R1C1" display="Лопата" xr:uid="{D35BCDDD-C862-4320-BFD6-4845289BC7A8}"/>
    <hyperlink ref="B67:D67" location="згони!A1" display="Згони" xr:uid="{53ABEC38-EF24-4DB7-8D92-28B411FCC512}"/>
    <hyperlink ref="B68:D68" location="трійники!A1" display="Трійники" xr:uid="{E8F38CA9-D689-4279-B4E3-2C72A044D32A}"/>
    <hyperlink ref="B69:D69" location="різьба!A1" display="Різьба" xr:uid="{A7C212DA-A48C-4134-8C25-6541C922EDDF}"/>
    <hyperlink ref="B70:D70" location="муфта!R1C1" display="Муфта" xr:uid="{7DAF27EA-5737-478B-ABE7-7DDEAB3BB46F}"/>
    <hyperlink ref="B71:D71" location="контргайка!R1C1" display="Контргайка" xr:uid="{0B7C55CA-5809-4D83-A166-005B186E7D4E}"/>
    <hyperlink ref="B72:D72" location="фланець!A1" display="Фланець" xr:uid="{048BA7FF-3186-4A8B-9AE3-95A71ECA05F2}"/>
    <hyperlink ref="B73:D73" location="цемент!R1C1" display="Цемент" xr:uid="{B1BAA4A3-B817-4638-B0B9-2BD7B85E8687}"/>
    <hyperlink ref="B76:D76" location="'щітка по металу'!A1" display="Щітка по металу" xr:uid="{57D3EDD2-65AB-47B5-A43C-C4FF967180B3}"/>
    <hyperlink ref="B78:D78" location="доставка!R1C1" display="Услуги" xr:uid="{42B10B9F-6DA0-4B65-B3CB-912277F86392}"/>
    <hyperlink ref="B79:D79" location="доставка!R1C1" display="Доставка" xr:uid="{824A1289-465D-4054-AC6F-60C9AFA297D3}"/>
    <hyperlink ref="B80:D80" location="гільйотина!A1" display="Гільйотина  " xr:uid="{919C544A-9E29-40D7-9A86-79C22D19A939}"/>
    <hyperlink ref="B81:D81" location="плазма!R1C1" display="Плазма" xr:uid="{A4CD2F5C-0033-4138-A79C-0C455A3BF826}"/>
    <hyperlink ref="B53:D53" location="швеллер!R1C1" display="Швеллер" xr:uid="{386FBD42-41EF-4122-AF74-1D37843F38D0}"/>
    <hyperlink ref="B54:D54" location="'швелер катаний'!A1" display="Швелер катаний" xr:uid="{BA9768AF-1AE5-439F-8942-76D3BA21ECF9}"/>
    <hyperlink ref="B55:D55" location="'швелер гнутий'!A1" display="Швелер гнутий" xr:uid="{0EA8611E-B1F7-414A-B5B2-BE6FED383D10}"/>
    <hyperlink ref="B49:D49" location="'труба безшовна'!A1" display="Турба безшовна" xr:uid="{5798999A-78CF-4084-96A6-34687438C4C7}"/>
    <hyperlink ref="B59:D59" location="гайка!R1C1" display="Гайка" xr:uid="{4B815824-E1E7-41AC-8E73-55F0242615C2}"/>
    <hyperlink ref="B74:D74" location="шайба!R1C1" display="Шайба" xr:uid="{4A0CF527-114D-42A8-912A-1DF25D823D48}"/>
    <hyperlink ref="B75:D75" location="шпилька!R1C1" display="Шпилька" xr:uid="{A1F2E064-F72E-4E99-B1BC-9CA4E2FAA9E4}"/>
    <hyperlink ref="B26:D26" location="смуга!A1" display="Смуга" xr:uid="{FFB197A6-44C8-4F5A-ADA4-AE1212A5EDEB}"/>
    <hyperlink ref="B64:D64" location="заглушка!A1" display="Заглушка" xr:uid="{C3AF4790-39F4-4C5B-B185-61B915483CCA}"/>
    <hyperlink ref="B17:D17" location="кутник!A1" display="Кутник" xr:uid="{DDF22F07-39CF-478F-84C8-C4ADDEAD7820}"/>
    <hyperlink ref="B58:D58" location="відводи!A1" display="Відводи" xr:uid="{F4411318-9C3D-4A55-89E3-8877A0D02B24}"/>
    <hyperlink ref="B63:D63" location="електроди!A1" display="Електроди" xr:uid="{C4A95138-9791-4808-84B5-5EA7AE95197F}"/>
    <hyperlink ref="B36:D36" location="штакетник!A1" display="Штакетник" xr:uid="{B9D55C65-F070-4BA7-8FD2-6667BFBB5A30}"/>
    <hyperlink ref="B37:D37" location="'штакетник преміум '!A1" display="Штакетник преміум" xr:uid="{86DCCCA5-B8BC-4282-A6AC-7584AF81BBB1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36.42578125" customWidth="1"/>
    <col min="10" max="10" width="18.42578125" customWidth="1"/>
  </cols>
  <sheetData>
    <row r="1" spans="1:18" ht="15" customHeight="1" x14ac:dyDescent="0.25">
      <c r="A1" s="119"/>
      <c r="B1" s="119"/>
      <c r="C1" s="119"/>
      <c r="D1" s="119"/>
      <c r="E1" s="119"/>
      <c r="F1" s="113" t="s">
        <v>743</v>
      </c>
      <c r="G1" s="113"/>
      <c r="H1" s="113"/>
      <c r="I1" s="113"/>
      <c r="J1" s="113"/>
      <c r="K1" s="113"/>
      <c r="L1" s="3" t="s">
        <v>769</v>
      </c>
      <c r="M1" s="103" t="s">
        <v>236</v>
      </c>
      <c r="N1" s="103"/>
      <c r="O1" s="103"/>
      <c r="P1" s="103"/>
      <c r="Q1" s="103"/>
      <c r="R1" s="103"/>
    </row>
    <row r="2" spans="1:18" ht="15" customHeight="1" x14ac:dyDescent="0.25">
      <c r="A2" s="119"/>
      <c r="B2" s="119"/>
      <c r="C2" s="119"/>
      <c r="D2" s="119"/>
      <c r="E2" s="119"/>
      <c r="F2" s="113"/>
      <c r="G2" s="113"/>
      <c r="H2" s="113"/>
      <c r="I2" s="113"/>
      <c r="J2" s="113"/>
      <c r="K2" s="113"/>
      <c r="L2" s="3" t="s">
        <v>44</v>
      </c>
      <c r="M2" s="103" t="s">
        <v>771</v>
      </c>
      <c r="N2" s="103"/>
      <c r="O2" s="103"/>
      <c r="P2" s="103"/>
      <c r="Q2" s="103"/>
      <c r="R2" s="103"/>
    </row>
    <row r="3" spans="1:18" ht="15" customHeight="1" x14ac:dyDescent="0.25">
      <c r="A3" s="119"/>
      <c r="B3" s="119"/>
      <c r="C3" s="119"/>
      <c r="D3" s="119"/>
      <c r="E3" s="119"/>
      <c r="F3" s="114" t="s">
        <v>779</v>
      </c>
      <c r="G3" s="114"/>
      <c r="H3" s="114"/>
      <c r="I3" s="114"/>
      <c r="J3" s="114"/>
      <c r="K3" s="115"/>
      <c r="L3" s="3" t="s">
        <v>45</v>
      </c>
      <c r="M3" s="104" t="s">
        <v>237</v>
      </c>
      <c r="N3" s="103"/>
      <c r="O3" s="103"/>
      <c r="P3" s="103"/>
      <c r="Q3" s="103"/>
      <c r="R3" s="103"/>
    </row>
    <row r="4" spans="1:18" ht="15" customHeight="1" x14ac:dyDescent="0.25">
      <c r="A4" s="119"/>
      <c r="B4" s="119"/>
      <c r="C4" s="119"/>
      <c r="D4" s="119"/>
      <c r="E4" s="119"/>
      <c r="F4" s="114"/>
      <c r="G4" s="114"/>
      <c r="H4" s="114"/>
      <c r="I4" s="114"/>
      <c r="J4" s="114"/>
      <c r="K4" s="115"/>
      <c r="L4" s="3" t="s">
        <v>46</v>
      </c>
      <c r="M4" s="103" t="s">
        <v>772</v>
      </c>
      <c r="N4" s="103"/>
      <c r="O4" s="103"/>
      <c r="P4" s="103"/>
      <c r="Q4" s="103"/>
      <c r="R4" s="103"/>
    </row>
    <row r="5" spans="1:18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14" t="s">
        <v>745</v>
      </c>
      <c r="H5" s="111" t="s">
        <v>747</v>
      </c>
      <c r="I5" s="112"/>
      <c r="J5" s="17" t="s">
        <v>748</v>
      </c>
      <c r="K5" s="16" t="s">
        <v>749</v>
      </c>
      <c r="L5" s="3" t="s">
        <v>47</v>
      </c>
      <c r="M5" s="103" t="s">
        <v>238</v>
      </c>
      <c r="N5" s="103"/>
      <c r="O5" s="103"/>
      <c r="P5" s="103"/>
      <c r="Q5" s="103"/>
      <c r="R5" s="103"/>
    </row>
    <row r="6" spans="1:18" ht="18.75" x14ac:dyDescent="0.3">
      <c r="A6" s="110"/>
      <c r="B6" s="110"/>
      <c r="C6" s="110"/>
      <c r="D6" s="110"/>
      <c r="E6" s="110"/>
      <c r="F6" s="31" t="s">
        <v>1634</v>
      </c>
      <c r="G6" s="69">
        <v>0.22</v>
      </c>
      <c r="H6" s="134">
        <f>J6/1000*G6</f>
        <v>8.7670000000000012</v>
      </c>
      <c r="I6" s="135"/>
      <c r="J6" s="69">
        <v>39850</v>
      </c>
      <c r="K6" s="5" t="s">
        <v>1056</v>
      </c>
    </row>
    <row r="7" spans="1:18" ht="18.75" x14ac:dyDescent="0.3">
      <c r="A7" s="2"/>
      <c r="B7" s="108" t="s">
        <v>0</v>
      </c>
      <c r="C7" s="108"/>
      <c r="D7" s="108"/>
      <c r="E7" s="2"/>
      <c r="F7" s="31" t="s">
        <v>286</v>
      </c>
      <c r="G7" s="69">
        <v>0.26</v>
      </c>
      <c r="H7" s="134">
        <f t="shared" ref="H7:H42" si="0">J7/1000*G7</f>
        <v>8.7074000000000016</v>
      </c>
      <c r="I7" s="135"/>
      <c r="J7" s="69">
        <v>33490</v>
      </c>
      <c r="K7" s="5" t="s">
        <v>1056</v>
      </c>
    </row>
    <row r="8" spans="1:18" ht="18.75" x14ac:dyDescent="0.3">
      <c r="A8" s="2"/>
      <c r="B8" s="102" t="s">
        <v>1078</v>
      </c>
      <c r="C8" s="102"/>
      <c r="D8" s="102"/>
      <c r="E8" s="2"/>
      <c r="F8" s="31" t="s">
        <v>287</v>
      </c>
      <c r="G8" s="69">
        <v>0.26</v>
      </c>
      <c r="H8" s="134">
        <f t="shared" si="0"/>
        <v>10.5014</v>
      </c>
      <c r="I8" s="135"/>
      <c r="J8" s="69">
        <v>40390</v>
      </c>
      <c r="K8" s="5" t="s">
        <v>1056</v>
      </c>
    </row>
    <row r="9" spans="1:18" ht="18.75" x14ac:dyDescent="0.3">
      <c r="A9" s="2"/>
      <c r="B9" s="102" t="s">
        <v>773</v>
      </c>
      <c r="C9" s="102"/>
      <c r="D9" s="102"/>
      <c r="E9" s="2"/>
      <c r="F9" s="31" t="s">
        <v>288</v>
      </c>
      <c r="G9" s="69">
        <v>0.4</v>
      </c>
      <c r="H9" s="134">
        <f t="shared" si="0"/>
        <v>14.36</v>
      </c>
      <c r="I9" s="135"/>
      <c r="J9" s="69">
        <v>35900</v>
      </c>
      <c r="K9" s="5" t="s">
        <v>1056</v>
      </c>
    </row>
    <row r="10" spans="1:18" ht="18.75" x14ac:dyDescent="0.3">
      <c r="A10" s="110"/>
      <c r="B10" s="110"/>
      <c r="C10" s="110"/>
      <c r="D10" s="110"/>
      <c r="E10" s="110"/>
      <c r="F10" s="31" t="s">
        <v>1571</v>
      </c>
      <c r="G10" s="69">
        <v>0.62</v>
      </c>
      <c r="H10" s="134">
        <f t="shared" si="0"/>
        <v>23.287200000000002</v>
      </c>
      <c r="I10" s="135"/>
      <c r="J10" s="69">
        <v>37560</v>
      </c>
      <c r="K10" s="5" t="s">
        <v>1056</v>
      </c>
    </row>
    <row r="11" spans="1:18" ht="18.75" x14ac:dyDescent="0.3">
      <c r="A11" s="2"/>
      <c r="B11" s="108" t="s">
        <v>777</v>
      </c>
      <c r="C11" s="108"/>
      <c r="D11" s="108"/>
      <c r="E11" s="2"/>
      <c r="F11" s="31" t="s">
        <v>1572</v>
      </c>
      <c r="G11" s="69">
        <v>0.88</v>
      </c>
      <c r="H11" s="134">
        <f t="shared" si="0"/>
        <v>36.775199999999998</v>
      </c>
      <c r="I11" s="135"/>
      <c r="J11" s="69">
        <v>41790</v>
      </c>
      <c r="K11" s="5" t="s">
        <v>1056</v>
      </c>
    </row>
    <row r="12" spans="1:18" ht="18.75" x14ac:dyDescent="0.3">
      <c r="A12" s="110"/>
      <c r="B12" s="110"/>
      <c r="C12" s="110"/>
      <c r="D12" s="110"/>
      <c r="E12" s="110"/>
      <c r="F12" s="31" t="s">
        <v>1573</v>
      </c>
      <c r="G12" s="69">
        <v>1.21</v>
      </c>
      <c r="H12" s="134">
        <f t="shared" si="0"/>
        <v>50.142399999999995</v>
      </c>
      <c r="I12" s="135"/>
      <c r="J12" s="69">
        <v>41440</v>
      </c>
      <c r="K12" s="5" t="s">
        <v>1056</v>
      </c>
    </row>
    <row r="13" spans="1:18" ht="18.75" x14ac:dyDescent="0.3">
      <c r="A13" s="2"/>
      <c r="B13" s="108" t="s">
        <v>778</v>
      </c>
      <c r="C13" s="108"/>
      <c r="D13" s="108"/>
      <c r="E13" s="2"/>
      <c r="F13" s="31" t="s">
        <v>1574</v>
      </c>
      <c r="G13" s="69">
        <v>1.58</v>
      </c>
      <c r="H13" s="134">
        <f t="shared" si="0"/>
        <v>65.475200000000001</v>
      </c>
      <c r="I13" s="135"/>
      <c r="J13" s="69">
        <v>41440</v>
      </c>
      <c r="K13" s="5" t="s">
        <v>1056</v>
      </c>
    </row>
    <row r="14" spans="1:18" ht="18.75" x14ac:dyDescent="0.3">
      <c r="A14" s="2"/>
      <c r="B14" s="116"/>
      <c r="C14" s="117"/>
      <c r="D14" s="118"/>
      <c r="E14" s="2"/>
      <c r="F14" s="31" t="s">
        <v>1368</v>
      </c>
      <c r="G14" s="69">
        <v>1.58</v>
      </c>
      <c r="H14" s="134">
        <f t="shared" si="0"/>
        <v>65.475200000000001</v>
      </c>
      <c r="I14" s="135"/>
      <c r="J14" s="69">
        <v>41440</v>
      </c>
      <c r="K14" s="5" t="s">
        <v>1056</v>
      </c>
    </row>
    <row r="15" spans="1:18" ht="18.75" x14ac:dyDescent="0.3">
      <c r="A15" s="2"/>
      <c r="B15" s="108" t="s">
        <v>779</v>
      </c>
      <c r="C15" s="108"/>
      <c r="D15" s="108"/>
      <c r="E15" s="2"/>
      <c r="F15" s="31" t="s">
        <v>1575</v>
      </c>
      <c r="G15" s="69">
        <v>2</v>
      </c>
      <c r="H15" s="134">
        <f t="shared" si="0"/>
        <v>86.74</v>
      </c>
      <c r="I15" s="135"/>
      <c r="J15" s="69">
        <v>43370</v>
      </c>
      <c r="K15" s="5" t="s">
        <v>1056</v>
      </c>
    </row>
    <row r="16" spans="1:18" ht="18.75" x14ac:dyDescent="0.3">
      <c r="A16" s="2"/>
      <c r="B16" s="116"/>
      <c r="C16" s="117"/>
      <c r="D16" s="118"/>
      <c r="E16" s="2"/>
      <c r="F16" s="31" t="s">
        <v>1576</v>
      </c>
      <c r="G16" s="69">
        <v>2.4700000000000002</v>
      </c>
      <c r="H16" s="134">
        <f t="shared" si="0"/>
        <v>102.35680000000001</v>
      </c>
      <c r="I16" s="135"/>
      <c r="J16" s="69">
        <v>41440</v>
      </c>
      <c r="K16" s="5" t="s">
        <v>1056</v>
      </c>
    </row>
    <row r="17" spans="1:11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1" t="s">
        <v>289</v>
      </c>
      <c r="G17" s="69">
        <v>2.4700000000000002</v>
      </c>
      <c r="H17" s="134">
        <f t="shared" si="0"/>
        <v>102.35680000000001</v>
      </c>
      <c r="I17" s="135"/>
      <c r="J17" s="69">
        <v>41440</v>
      </c>
      <c r="K17" s="5" t="s">
        <v>1056</v>
      </c>
    </row>
    <row r="18" spans="1:11" ht="18.75" x14ac:dyDescent="0.3">
      <c r="A18" s="2"/>
      <c r="B18" s="116"/>
      <c r="C18" s="117"/>
      <c r="D18" s="118"/>
      <c r="E18" s="2"/>
      <c r="F18" s="31" t="s">
        <v>290</v>
      </c>
      <c r="G18" s="69">
        <v>2.98</v>
      </c>
      <c r="H18" s="134">
        <f t="shared" si="0"/>
        <v>124.5342</v>
      </c>
      <c r="I18" s="135"/>
      <c r="J18" s="69">
        <v>41790</v>
      </c>
      <c r="K18" s="5" t="s">
        <v>1056</v>
      </c>
    </row>
    <row r="19" spans="1:11" ht="18.75" x14ac:dyDescent="0.3">
      <c r="A19" s="2"/>
      <c r="B19" s="108" t="s">
        <v>873</v>
      </c>
      <c r="C19" s="108"/>
      <c r="D19" s="108"/>
      <c r="E19" s="2"/>
      <c r="F19" s="31" t="s">
        <v>291</v>
      </c>
      <c r="G19" s="69">
        <v>3.55</v>
      </c>
      <c r="H19" s="134">
        <f t="shared" si="0"/>
        <v>149.81</v>
      </c>
      <c r="I19" s="135"/>
      <c r="J19" s="69">
        <v>42200</v>
      </c>
      <c r="K19" s="5" t="s">
        <v>1056</v>
      </c>
    </row>
    <row r="20" spans="1:11" ht="18.75" x14ac:dyDescent="0.3">
      <c r="A20" s="2"/>
      <c r="B20" s="102" t="s">
        <v>780</v>
      </c>
      <c r="C20" s="102"/>
      <c r="D20" s="102"/>
      <c r="E20" s="2"/>
      <c r="F20" s="31" t="s">
        <v>292</v>
      </c>
      <c r="G20" s="69">
        <v>3.55</v>
      </c>
      <c r="H20" s="134">
        <f t="shared" si="0"/>
        <v>147.11199999999999</v>
      </c>
      <c r="I20" s="135"/>
      <c r="J20" s="69">
        <v>41440</v>
      </c>
      <c r="K20" s="5" t="s">
        <v>1056</v>
      </c>
    </row>
    <row r="21" spans="1:11" ht="18.75" x14ac:dyDescent="0.3">
      <c r="A21" s="2"/>
      <c r="B21" s="102" t="s">
        <v>874</v>
      </c>
      <c r="C21" s="102"/>
      <c r="D21" s="102"/>
      <c r="E21" s="2"/>
      <c r="F21" s="31" t="s">
        <v>293</v>
      </c>
      <c r="G21" s="69">
        <v>3.85</v>
      </c>
      <c r="H21" s="134">
        <f t="shared" si="0"/>
        <v>171.864</v>
      </c>
      <c r="I21" s="135"/>
      <c r="J21" s="69">
        <v>44640</v>
      </c>
      <c r="K21" s="5" t="s">
        <v>1056</v>
      </c>
    </row>
    <row r="22" spans="1:11" ht="18.75" x14ac:dyDescent="0.3">
      <c r="A22" s="2"/>
      <c r="B22" s="102" t="s">
        <v>28</v>
      </c>
      <c r="C22" s="102"/>
      <c r="D22" s="102"/>
      <c r="E22" s="2"/>
      <c r="F22" s="31" t="s">
        <v>294</v>
      </c>
      <c r="G22" s="69">
        <v>3.85</v>
      </c>
      <c r="H22" s="134">
        <f t="shared" si="0"/>
        <v>159.54399999999998</v>
      </c>
      <c r="I22" s="135"/>
      <c r="J22" s="69">
        <v>41440</v>
      </c>
      <c r="K22" s="5" t="s">
        <v>1056</v>
      </c>
    </row>
    <row r="23" spans="1:11" ht="18.75" x14ac:dyDescent="0.3">
      <c r="A23" s="2"/>
      <c r="B23" s="102" t="s">
        <v>875</v>
      </c>
      <c r="C23" s="102"/>
      <c r="D23" s="102"/>
      <c r="E23" s="2"/>
      <c r="F23" s="31" t="s">
        <v>295</v>
      </c>
      <c r="G23" s="69">
        <v>4.83</v>
      </c>
      <c r="H23" s="134">
        <f t="shared" si="0"/>
        <v>215.56290000000001</v>
      </c>
      <c r="I23" s="135"/>
      <c r="J23" s="69">
        <v>44630</v>
      </c>
      <c r="K23" s="5" t="s">
        <v>1056</v>
      </c>
    </row>
    <row r="24" spans="1:11" ht="18.75" x14ac:dyDescent="0.3">
      <c r="A24" s="2"/>
      <c r="B24" s="102" t="s">
        <v>876</v>
      </c>
      <c r="C24" s="102"/>
      <c r="D24" s="102"/>
      <c r="E24" s="2"/>
      <c r="F24" s="31" t="s">
        <v>296</v>
      </c>
      <c r="G24" s="69">
        <v>5.55</v>
      </c>
      <c r="H24" s="134">
        <f t="shared" si="0"/>
        <v>233.0445</v>
      </c>
      <c r="I24" s="135"/>
      <c r="J24" s="69">
        <v>41990</v>
      </c>
      <c r="K24" s="5" t="s">
        <v>1056</v>
      </c>
    </row>
    <row r="25" spans="1:11" ht="18.75" x14ac:dyDescent="0.3">
      <c r="A25" s="2"/>
      <c r="B25" s="116"/>
      <c r="C25" s="117"/>
      <c r="D25" s="118"/>
      <c r="E25" s="2"/>
      <c r="F25" s="31" t="s">
        <v>297</v>
      </c>
      <c r="G25" s="69">
        <v>5.55</v>
      </c>
      <c r="H25" s="134">
        <f t="shared" si="0"/>
        <v>229.99199999999999</v>
      </c>
      <c r="I25" s="135"/>
      <c r="J25" s="69">
        <v>41440</v>
      </c>
      <c r="K25" s="5" t="s">
        <v>1056</v>
      </c>
    </row>
    <row r="26" spans="1:11" ht="18.75" x14ac:dyDescent="0.3">
      <c r="A26" s="2"/>
      <c r="B26" s="108" t="s">
        <v>893</v>
      </c>
      <c r="C26" s="108"/>
      <c r="D26" s="108"/>
      <c r="E26" s="2"/>
      <c r="F26" s="31" t="s">
        <v>298</v>
      </c>
      <c r="G26" s="69">
        <v>6.31</v>
      </c>
      <c r="H26" s="134">
        <f t="shared" si="0"/>
        <v>261.48639999999995</v>
      </c>
      <c r="I26" s="135"/>
      <c r="J26" s="69">
        <v>41440</v>
      </c>
      <c r="K26" s="5" t="s">
        <v>1056</v>
      </c>
    </row>
    <row r="27" spans="1:11" ht="18.75" x14ac:dyDescent="0.3">
      <c r="A27" s="2"/>
      <c r="B27" s="116"/>
      <c r="C27" s="117"/>
      <c r="D27" s="118"/>
      <c r="E27" s="2"/>
      <c r="F27" s="31" t="s">
        <v>299</v>
      </c>
      <c r="G27" s="69">
        <v>8</v>
      </c>
      <c r="H27" s="134">
        <f t="shared" si="0"/>
        <v>341.52</v>
      </c>
      <c r="I27" s="135"/>
      <c r="J27" s="69">
        <v>42690</v>
      </c>
      <c r="K27" s="5" t="s">
        <v>1056</v>
      </c>
    </row>
    <row r="28" spans="1:11" ht="18.75" x14ac:dyDescent="0.3">
      <c r="A28" s="2"/>
      <c r="B28" s="108" t="s">
        <v>18</v>
      </c>
      <c r="C28" s="108"/>
      <c r="D28" s="108"/>
      <c r="E28" s="2"/>
      <c r="F28" s="31" t="s">
        <v>300</v>
      </c>
      <c r="G28" s="69">
        <v>8.9</v>
      </c>
      <c r="H28" s="134">
        <f t="shared" si="0"/>
        <v>379.94099999999997</v>
      </c>
      <c r="I28" s="135"/>
      <c r="J28" s="69">
        <v>42690</v>
      </c>
      <c r="K28" s="5" t="s">
        <v>1056</v>
      </c>
    </row>
    <row r="29" spans="1:11" ht="18.75" x14ac:dyDescent="0.3">
      <c r="A29" s="2"/>
      <c r="B29" s="102" t="s">
        <v>1064</v>
      </c>
      <c r="C29" s="102"/>
      <c r="D29" s="102"/>
      <c r="E29" s="2"/>
      <c r="F29" s="31" t="s">
        <v>301</v>
      </c>
      <c r="G29" s="69">
        <v>9.86</v>
      </c>
      <c r="H29" s="134">
        <f t="shared" si="0"/>
        <v>420.92339999999996</v>
      </c>
      <c r="I29" s="135"/>
      <c r="J29" s="69">
        <v>42690</v>
      </c>
      <c r="K29" s="5" t="s">
        <v>1056</v>
      </c>
    </row>
    <row r="30" spans="1:11" ht="18.75" x14ac:dyDescent="0.3">
      <c r="A30" s="2"/>
      <c r="B30" s="108" t="s">
        <v>1065</v>
      </c>
      <c r="C30" s="108"/>
      <c r="D30" s="108"/>
      <c r="E30" s="2"/>
      <c r="F30" s="31" t="s">
        <v>302</v>
      </c>
      <c r="G30" s="69">
        <v>10.73</v>
      </c>
      <c r="H30" s="134">
        <f t="shared" si="0"/>
        <v>458.06369999999998</v>
      </c>
      <c r="I30" s="135"/>
      <c r="J30" s="69">
        <v>42690</v>
      </c>
      <c r="K30" s="5" t="s">
        <v>1056</v>
      </c>
    </row>
    <row r="31" spans="1:11" ht="18.75" x14ac:dyDescent="0.3">
      <c r="A31" s="2"/>
      <c r="B31" s="102" t="s">
        <v>1066</v>
      </c>
      <c r="C31" s="102"/>
      <c r="D31" s="102"/>
      <c r="E31" s="2"/>
      <c r="F31" s="31" t="s">
        <v>303</v>
      </c>
      <c r="G31" s="69">
        <v>12.48</v>
      </c>
      <c r="H31" s="134">
        <f t="shared" si="0"/>
        <v>532.77120000000002</v>
      </c>
      <c r="I31" s="135"/>
      <c r="J31" s="69">
        <v>42690</v>
      </c>
      <c r="K31" s="5" t="s">
        <v>1056</v>
      </c>
    </row>
    <row r="32" spans="1:11" ht="18.75" x14ac:dyDescent="0.3">
      <c r="A32" s="2"/>
      <c r="B32" s="102" t="s">
        <v>1657</v>
      </c>
      <c r="C32" s="102"/>
      <c r="D32" s="102"/>
      <c r="E32" s="2"/>
      <c r="F32" s="31" t="s">
        <v>304</v>
      </c>
      <c r="G32" s="69">
        <v>14.2</v>
      </c>
      <c r="H32" s="134">
        <f t="shared" si="0"/>
        <v>606.19799999999998</v>
      </c>
      <c r="I32" s="135"/>
      <c r="J32" s="69">
        <v>42690</v>
      </c>
      <c r="K32" s="5" t="s">
        <v>1056</v>
      </c>
    </row>
    <row r="33" spans="1:11" ht="18.75" x14ac:dyDescent="0.3">
      <c r="A33" s="2"/>
      <c r="B33" s="102" t="s">
        <v>1067</v>
      </c>
      <c r="C33" s="102"/>
      <c r="D33" s="102"/>
      <c r="E33" s="2"/>
      <c r="F33" s="31" t="s">
        <v>305</v>
      </c>
      <c r="G33" s="69">
        <v>15.41</v>
      </c>
      <c r="H33" s="134">
        <f t="shared" si="0"/>
        <v>657.85289999999998</v>
      </c>
      <c r="I33" s="135"/>
      <c r="J33" s="69">
        <v>42690</v>
      </c>
      <c r="K33" s="5" t="s">
        <v>1056</v>
      </c>
    </row>
    <row r="34" spans="1:11" ht="18.75" x14ac:dyDescent="0.3">
      <c r="A34" s="2"/>
      <c r="B34" s="102" t="s">
        <v>19</v>
      </c>
      <c r="C34" s="102"/>
      <c r="D34" s="102"/>
      <c r="E34" s="2"/>
      <c r="F34" s="31" t="s">
        <v>306</v>
      </c>
      <c r="G34" s="69">
        <v>16.670000000000002</v>
      </c>
      <c r="H34" s="134">
        <f t="shared" si="0"/>
        <v>711.64230000000009</v>
      </c>
      <c r="I34" s="135"/>
      <c r="J34" s="69">
        <v>42690</v>
      </c>
      <c r="K34" s="5" t="s">
        <v>1056</v>
      </c>
    </row>
    <row r="35" spans="1:11" ht="18.75" x14ac:dyDescent="0.3">
      <c r="A35" s="2"/>
      <c r="B35" s="102" t="s">
        <v>1068</v>
      </c>
      <c r="C35" s="102"/>
      <c r="D35" s="102"/>
      <c r="E35" s="2"/>
      <c r="F35" s="31" t="s">
        <v>307</v>
      </c>
      <c r="G35" s="69">
        <v>19.100000000000001</v>
      </c>
      <c r="H35" s="134">
        <f t="shared" si="0"/>
        <v>815.37900000000002</v>
      </c>
      <c r="I35" s="135"/>
      <c r="J35" s="69">
        <v>42690</v>
      </c>
      <c r="K35" s="5" t="s">
        <v>1056</v>
      </c>
    </row>
    <row r="36" spans="1:11" ht="18.75" x14ac:dyDescent="0.3">
      <c r="A36" s="2"/>
      <c r="B36" s="108" t="s">
        <v>1480</v>
      </c>
      <c r="C36" s="108"/>
      <c r="D36" s="108"/>
      <c r="E36" s="2"/>
      <c r="F36" s="31" t="s">
        <v>1577</v>
      </c>
      <c r="G36" s="69">
        <v>22.18</v>
      </c>
      <c r="H36" s="134">
        <f t="shared" si="0"/>
        <v>951.52199999999993</v>
      </c>
      <c r="I36" s="135"/>
      <c r="J36" s="69">
        <v>42900</v>
      </c>
      <c r="K36" s="5" t="s">
        <v>1056</v>
      </c>
    </row>
    <row r="37" spans="1:11" ht="18.75" x14ac:dyDescent="0.3">
      <c r="A37" s="2"/>
      <c r="B37" s="102" t="s">
        <v>1481</v>
      </c>
      <c r="C37" s="102"/>
      <c r="D37" s="102"/>
      <c r="E37" s="2"/>
      <c r="F37" s="31" t="s">
        <v>308</v>
      </c>
      <c r="G37" s="69">
        <v>27</v>
      </c>
      <c r="H37" s="134">
        <f t="shared" si="0"/>
        <v>1158.3</v>
      </c>
      <c r="I37" s="135"/>
      <c r="J37" s="69">
        <v>42900</v>
      </c>
      <c r="K37" s="5" t="s">
        <v>1056</v>
      </c>
    </row>
    <row r="38" spans="1:11" ht="18.75" x14ac:dyDescent="0.3">
      <c r="A38" s="2"/>
      <c r="B38" s="108" t="s">
        <v>1605</v>
      </c>
      <c r="C38" s="108"/>
      <c r="D38" s="108"/>
      <c r="E38" s="2"/>
      <c r="F38" s="31" t="s">
        <v>309</v>
      </c>
      <c r="G38" s="69">
        <v>30.2</v>
      </c>
      <c r="H38" s="134">
        <f t="shared" si="0"/>
        <v>1295.58</v>
      </c>
      <c r="I38" s="135"/>
      <c r="J38" s="69">
        <v>42900</v>
      </c>
      <c r="K38" s="5" t="s">
        <v>1056</v>
      </c>
    </row>
    <row r="39" spans="1:11" ht="18.75" x14ac:dyDescent="0.3">
      <c r="A39" s="2"/>
      <c r="B39" s="116"/>
      <c r="C39" s="117"/>
      <c r="D39" s="118"/>
      <c r="E39" s="2"/>
      <c r="F39" s="31" t="s">
        <v>310</v>
      </c>
      <c r="G39" s="69">
        <v>49.09</v>
      </c>
      <c r="H39" s="134">
        <f t="shared" si="0"/>
        <v>2105.9610000000002</v>
      </c>
      <c r="I39" s="135"/>
      <c r="J39" s="69">
        <v>42900</v>
      </c>
      <c r="K39" s="5" t="s">
        <v>1056</v>
      </c>
    </row>
    <row r="40" spans="1:11" ht="18.75" x14ac:dyDescent="0.3">
      <c r="A40" s="2"/>
      <c r="B40" s="108" t="s">
        <v>1041</v>
      </c>
      <c r="C40" s="108"/>
      <c r="D40" s="108"/>
      <c r="E40" s="2"/>
      <c r="F40" s="31" t="s">
        <v>311</v>
      </c>
      <c r="G40" s="69">
        <v>61.62</v>
      </c>
      <c r="H40" s="134">
        <f t="shared" si="0"/>
        <v>2643.4979999999996</v>
      </c>
      <c r="I40" s="135"/>
      <c r="J40" s="69">
        <v>42900</v>
      </c>
      <c r="K40" s="5" t="s">
        <v>1056</v>
      </c>
    </row>
    <row r="41" spans="1:11" ht="18.75" x14ac:dyDescent="0.3">
      <c r="A41" s="2"/>
      <c r="B41" s="102" t="s">
        <v>1042</v>
      </c>
      <c r="C41" s="102"/>
      <c r="D41" s="102"/>
      <c r="E41" s="2"/>
      <c r="F41" s="31" t="s">
        <v>312</v>
      </c>
      <c r="G41" s="69">
        <v>74.900000000000006</v>
      </c>
      <c r="H41" s="134">
        <f t="shared" si="0"/>
        <v>3213.21</v>
      </c>
      <c r="I41" s="135"/>
      <c r="J41" s="69">
        <v>42900</v>
      </c>
      <c r="K41" s="5" t="s">
        <v>1056</v>
      </c>
    </row>
    <row r="42" spans="1:11" ht="18.75" x14ac:dyDescent="0.3">
      <c r="A42" s="2"/>
      <c r="B42" s="102" t="s">
        <v>1090</v>
      </c>
      <c r="C42" s="102"/>
      <c r="D42" s="102"/>
      <c r="E42" s="2"/>
      <c r="F42" s="31" t="s">
        <v>1578</v>
      </c>
      <c r="G42" s="69">
        <v>138.65</v>
      </c>
      <c r="H42" s="134">
        <f t="shared" si="0"/>
        <v>5948.085</v>
      </c>
      <c r="I42" s="135"/>
      <c r="J42" s="69">
        <v>42900</v>
      </c>
      <c r="K42" s="5" t="s">
        <v>1056</v>
      </c>
    </row>
    <row r="43" spans="1:11" ht="18.75" x14ac:dyDescent="0.3">
      <c r="A43" s="2"/>
      <c r="B43" s="102" t="s">
        <v>1055</v>
      </c>
      <c r="C43" s="102"/>
      <c r="D43" s="102"/>
      <c r="E43" s="2"/>
    </row>
    <row r="44" spans="1:11" ht="18.75" x14ac:dyDescent="0.3">
      <c r="A44" s="2"/>
      <c r="B44" s="116"/>
      <c r="C44" s="117"/>
      <c r="D44" s="118"/>
      <c r="E44" s="2"/>
    </row>
    <row r="45" spans="1:11" ht="18.75" x14ac:dyDescent="0.3">
      <c r="A45" s="2"/>
      <c r="B45" s="108" t="s">
        <v>29</v>
      </c>
      <c r="C45" s="108"/>
      <c r="D45" s="108"/>
      <c r="E45" s="2"/>
    </row>
    <row r="46" spans="1:11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11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11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23">
    <mergeCell ref="B80:D80"/>
    <mergeCell ref="H18:I18"/>
    <mergeCell ref="H19:I19"/>
    <mergeCell ref="H20:I20"/>
    <mergeCell ref="H21:I21"/>
    <mergeCell ref="B79:D79"/>
    <mergeCell ref="B76:D76"/>
    <mergeCell ref="B77:D77"/>
    <mergeCell ref="B35:D35"/>
    <mergeCell ref="B36:D36"/>
    <mergeCell ref="B37:D37"/>
    <mergeCell ref="B38:D38"/>
    <mergeCell ref="B49:D49"/>
    <mergeCell ref="B50:D50"/>
    <mergeCell ref="B51:D51"/>
    <mergeCell ref="B58:D58"/>
    <mergeCell ref="B59:D59"/>
    <mergeCell ref="B60:D60"/>
    <mergeCell ref="B61:D61"/>
    <mergeCell ref="B39:D39"/>
    <mergeCell ref="B78:D78"/>
    <mergeCell ref="B46:D46"/>
    <mergeCell ref="B47:D47"/>
    <mergeCell ref="B48:D48"/>
    <mergeCell ref="B40:D40"/>
    <mergeCell ref="B11:D11"/>
    <mergeCell ref="A12:E12"/>
    <mergeCell ref="B13:D13"/>
    <mergeCell ref="B14:D14"/>
    <mergeCell ref="B15:D15"/>
    <mergeCell ref="B34:D34"/>
    <mergeCell ref="B28:D28"/>
    <mergeCell ref="B29:D29"/>
    <mergeCell ref="B30:D30"/>
    <mergeCell ref="B31:D31"/>
    <mergeCell ref="B32:D32"/>
    <mergeCell ref="B33:D33"/>
    <mergeCell ref="A1:E4"/>
    <mergeCell ref="A5:E5"/>
    <mergeCell ref="A6:E6"/>
    <mergeCell ref="B7:D7"/>
    <mergeCell ref="B8:D8"/>
    <mergeCell ref="B9:D9"/>
    <mergeCell ref="B26:D26"/>
    <mergeCell ref="B27:D27"/>
    <mergeCell ref="B16:D16"/>
    <mergeCell ref="B17:D17"/>
    <mergeCell ref="B18:D18"/>
    <mergeCell ref="B19:D19"/>
    <mergeCell ref="B20:D20"/>
    <mergeCell ref="B21:D21"/>
    <mergeCell ref="B25:D25"/>
    <mergeCell ref="B24:D24"/>
    <mergeCell ref="B22:D22"/>
    <mergeCell ref="B23:D23"/>
    <mergeCell ref="A10:E10"/>
    <mergeCell ref="B55:D55"/>
    <mergeCell ref="B56:D56"/>
    <mergeCell ref="B57:D57"/>
    <mergeCell ref="B70:D70"/>
    <mergeCell ref="B45:D45"/>
    <mergeCell ref="B41:D41"/>
    <mergeCell ref="B42:D42"/>
    <mergeCell ref="B43:D43"/>
    <mergeCell ref="B44:D44"/>
    <mergeCell ref="H22:I22"/>
    <mergeCell ref="H23:I23"/>
    <mergeCell ref="H24:I24"/>
    <mergeCell ref="H25:I25"/>
    <mergeCell ref="M5:R5"/>
    <mergeCell ref="F1:K2"/>
    <mergeCell ref="M1:R1"/>
    <mergeCell ref="M2:R2"/>
    <mergeCell ref="F3:K4"/>
    <mergeCell ref="M3:R3"/>
    <mergeCell ref="M4:R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31:I31"/>
    <mergeCell ref="H32:I32"/>
    <mergeCell ref="H33:I33"/>
    <mergeCell ref="H34:I34"/>
    <mergeCell ref="H35:I35"/>
    <mergeCell ref="H28:I28"/>
    <mergeCell ref="H29:I29"/>
    <mergeCell ref="H30:I30"/>
    <mergeCell ref="H26:I26"/>
    <mergeCell ref="H27:I27"/>
    <mergeCell ref="B81:D81"/>
    <mergeCell ref="H36:I36"/>
    <mergeCell ref="H37:I37"/>
    <mergeCell ref="H38:I38"/>
    <mergeCell ref="H39:I39"/>
    <mergeCell ref="H40:I40"/>
    <mergeCell ref="H41:I41"/>
    <mergeCell ref="H42:I42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62:D62"/>
    <mergeCell ref="B63:D63"/>
    <mergeCell ref="B52:D52"/>
    <mergeCell ref="B53:D53"/>
    <mergeCell ref="B54:D54"/>
  </mergeCells>
  <hyperlinks>
    <hyperlink ref="B7:D7" location="арматура!R1C1" display="Арматура" xr:uid="{5F52291D-A450-45A3-9711-271FA91F7292}"/>
    <hyperlink ref="B8:D8" location="'дріт вязальний'!A1" display="Дріт вязальний" xr:uid="{1B9FBE47-49CC-4C42-B059-5B2A091526E9}"/>
    <hyperlink ref="B9:D9" location="'дріт вр'!A1" display="Дріт ВР" xr:uid="{82B779EB-ABC7-4FAD-BD80-5F79378129F4}"/>
    <hyperlink ref="B11:D11" location="двотавр!A1" display="Двотавр" xr:uid="{7728458A-B843-46F8-8E39-29D4F47FF14A}"/>
    <hyperlink ref="B13:D13" location="квадрат!R1C1" display="Квадрат стальной" xr:uid="{6A9C7DDB-E58F-43C7-9A54-5DF5FF1D38FA}"/>
    <hyperlink ref="B15:D15" location="круг!R1C1" display="Круг стальной" xr:uid="{9525A27C-547A-495C-94A3-189061D7D4DC}"/>
    <hyperlink ref="B19:D19" location="лист!R1C1" display="Листы:" xr:uid="{E343E68F-ADB1-45D8-A9B1-58EF53B9BC08}"/>
    <hyperlink ref="B20:D20" location="лист!A1" display="Лист сталевий" xr:uid="{7C0D7DFF-97BE-4E54-906F-4934369DFB73}"/>
    <hyperlink ref="B21:D21" location="'лист рифлений'!A1" display="Лист рифлений" xr:uid="{34824CE5-E377-4EA2-904C-EA370A0B53F4}"/>
    <hyperlink ref="B22:D22" location="'лист пвл'!R1C1" display="Лист ПВЛ" xr:uid="{CBE608FF-6345-4E7A-BEC8-22F92BD41A9F}"/>
    <hyperlink ref="B23:D23" location="'лист оцинкований'!A1" display="Лист оцинкований" xr:uid="{BEB9672D-C615-4FA0-98C0-2EE68D125D1D}"/>
    <hyperlink ref="B24:D24" location="'лист нержавіючий'!A1" display="Лист нержавіючий" xr:uid="{E485EAF3-4EA2-4E97-B66E-9CF41033B90C}"/>
    <hyperlink ref="B28:D28" location="профнастил!R1C1" display="Профнастил" xr:uid="{B62357D2-3BA8-420E-B87E-9CCB1B8179F2}"/>
    <hyperlink ref="B29:D29" location="'преміум профнастил'!A1" display="Преміум профнастил" xr:uid="{60DA9759-AF19-4700-9F14-DAA0F5D9C684}"/>
    <hyperlink ref="B30:D30" location="металочерепиця!A1" display="Металочерепиця" xr:uid="{89727F85-1100-4E59-B937-57402EF34433}"/>
    <hyperlink ref="B31:D31" location="'преміум металочерепиця'!A1" display="Преміум металочерепиця" xr:uid="{A642463F-541A-4C64-92C0-9FB444558535}"/>
    <hyperlink ref="B32:D32" location="метизы!R1C1" display="Метизы" xr:uid="{17EAB5B5-DB6C-452D-97C1-BF786C430BEC}"/>
    <hyperlink ref="B33:D33" location="'водостічна система'!A1" display="'водостічна система'!A1" xr:uid="{20F61690-FDC5-4FFB-B885-C8EEAB6B5605}"/>
    <hyperlink ref="B34:D34" location="планки!R1C1" display="Планки" xr:uid="{3B80A997-C484-4F1B-9939-C7F7AB312D97}"/>
    <hyperlink ref="B35:D35" location="'утеплювач, ізоляція'!A1" display="Утеплювач, ізоляція" xr:uid="{FD4C2C52-479A-4B24-88AF-D8804695E50A}"/>
    <hyperlink ref="B38:D38" location="'фальцева покрівля'!A1" display="Фальцева покровля" xr:uid="{F6705F0B-0969-4907-82FC-FE0A49BE3C7A}"/>
    <hyperlink ref="B40:D40" location="'сетка сварная в картах'!R1C1" display="Сетка:" xr:uid="{F8AD2540-B242-4795-943E-CCF452AB3C32}"/>
    <hyperlink ref="B41:D41" location="'сітка зварна в картах'!A1" display="Сітка зварна в картах" xr:uid="{F3FE4BBC-A7A4-4FDE-A3B6-E286EAB171FC}"/>
    <hyperlink ref="B42:D42" location="'сітка зварна в рулоні'!A1" display="Сітка зварна в рулоні" xr:uid="{0BA5A84B-936F-46C3-8119-DB32B68BE899}"/>
    <hyperlink ref="B43:D43" location="'сітка рабиця'!A1" display="Сітка Рабиця" xr:uid="{4BCC7768-1BD8-443C-992F-208A3FB0C285}"/>
    <hyperlink ref="B45:D45" location="'труба профильная'!R1C1" display="Труба:" xr:uid="{40823577-46EC-40B9-90CF-08E1062E0DBB}"/>
    <hyperlink ref="B46:D46" location="'труба профільна'!A1" display="Труба профільна" xr:uid="{707EA175-AB7D-4A60-A405-69FFC66A12F6}"/>
    <hyperlink ref="B47:D47" location="'труба ел.зв.'!A1" display="Труба електрозварна" xr:uid="{E1DE4ECE-2AED-483C-AFBD-3CDFEEE59DD9}"/>
    <hyperlink ref="B48:D48" location="'труба вгп'!R1C1" display="Трубв ВГП ДУ" xr:uid="{E582404E-270D-4135-96A3-7A568F7F5D60}"/>
    <hyperlink ref="B50:D50" location="'труба оцинкована'!A1" display="Труба оцинкована" xr:uid="{57D981F5-6B8A-41F5-BD70-06A4E191E6A0}"/>
    <hyperlink ref="B51:D51" location="'труба нержавіюча'!A1" display="Труба нержавіюча" xr:uid="{7F17AA1B-AD11-4CF3-B8F9-A2CB54D7852C}"/>
    <hyperlink ref="B57:D57" location="шпилька.гайка.шайба!R1C1" display="Комплектующие" xr:uid="{11D16CB4-0233-4C4D-8511-D3E5F8200534}"/>
    <hyperlink ref="B60:D60" location="цвяхи!A1" display="Цвяхи" xr:uid="{0035ABB0-A056-42A6-9934-173724E21F51}"/>
    <hyperlink ref="B61:D61" location="'гіпсокартон та профіль'!A1" display="Гіпсокартон та профіль" xr:uid="{C96F2E89-A56B-44B8-99FC-BFEF1FF70ABE}"/>
    <hyperlink ref="B62:D62" location="диск!R1C1" display="Диск" xr:uid="{5DF0B781-B472-4ADD-87BF-9FF36EED78E7}"/>
    <hyperlink ref="B65:D65" location="лакофарбові!A1" display="Лакофарбові" xr:uid="{8BE07B8A-7AE1-43A4-BC6E-891A2A96F072}"/>
    <hyperlink ref="B66:D66" location="лопата!R1C1" display="Лопата" xr:uid="{135CC3F4-D1DC-42A6-8621-9825A6AF06DA}"/>
    <hyperlink ref="B67:D67" location="згони!A1" display="Згони" xr:uid="{F90F33DB-630D-44E1-A560-FFD42BA62A4C}"/>
    <hyperlink ref="B68:D68" location="трійники!A1" display="Трійники" xr:uid="{95099E9A-963C-427C-93AC-4E6F1406E18D}"/>
    <hyperlink ref="B69:D69" location="різьба!A1" display="Різьба" xr:uid="{1002F421-F2BF-4668-B06D-4D7709421770}"/>
    <hyperlink ref="B70:D70" location="муфта!R1C1" display="Муфта" xr:uid="{FB97994B-3A7F-4D83-9AB0-9ABADC2609B2}"/>
    <hyperlink ref="B71:D71" location="контргайка!R1C1" display="Контргайка" xr:uid="{AC06249B-7FA7-47C6-B9B5-64A5471F323E}"/>
    <hyperlink ref="B72:D72" location="фланець!A1" display="Фланець" xr:uid="{4554263D-50B6-4424-BA60-0F0D1F0C87AB}"/>
    <hyperlink ref="B73:D73" location="цемент!R1C1" display="Цемент" xr:uid="{05064055-5E0D-466B-A2B2-7B339A8CDF3C}"/>
    <hyperlink ref="B76:D76" location="'щітка по металу'!A1" display="Щітка по металу" xr:uid="{830126BC-C4EB-4B74-AAAE-1C9750577616}"/>
    <hyperlink ref="B78:D78" location="доставка!R1C1" display="Услуги" xr:uid="{D994895D-276D-4925-BE2A-9704FD0471E8}"/>
    <hyperlink ref="B79:D79" location="доставка!R1C1" display="Доставка" xr:uid="{9046A5A9-BEB7-4E76-9B70-A56D4C1BAA7A}"/>
    <hyperlink ref="B80:D80" location="гільйотина!A1" display="Гільйотина  " xr:uid="{89ABCCA3-5BB1-4F7B-BC33-34912ADC207A}"/>
    <hyperlink ref="B81:D81" location="плазма!R1C1" display="Плазма" xr:uid="{EA64B53C-58D8-4B92-B209-08A4EE320DB5}"/>
    <hyperlink ref="B53:D53" location="швеллер!R1C1" display="Швеллер" xr:uid="{7A1DD157-0D01-46E3-B0CB-4D7CD00B4806}"/>
    <hyperlink ref="B54:D54" location="'швелер катаний'!A1" display="Швелер катаний" xr:uid="{F0F9248E-8EF5-4BC8-86DA-E0CEB0FC5D4F}"/>
    <hyperlink ref="B55:D55" location="'швелер гнутий'!A1" display="Швелер гнутий" xr:uid="{5FC07E23-E597-46E1-9E23-0E475DE2698C}"/>
    <hyperlink ref="B49:D49" location="'труба безшовна'!A1" display="Турба безшовна" xr:uid="{E580999C-6587-4152-B718-9E29F39FF344}"/>
    <hyperlink ref="B59:D59" location="гайка!R1C1" display="Гайка" xr:uid="{5F89FED9-E20A-4A2E-9453-44C5B821C4A7}"/>
    <hyperlink ref="B74:D74" location="шайба!R1C1" display="Шайба" xr:uid="{BD8F51B6-BCEB-4ECE-A2AE-5031F317D3E2}"/>
    <hyperlink ref="B75:D75" location="шпилька!R1C1" display="Шпилька" xr:uid="{3BD96BDB-E967-45D9-9389-718A2CC0877F}"/>
    <hyperlink ref="B26:D26" location="смуга!A1" display="Смуга" xr:uid="{E93CAA04-0A2F-4515-B087-77FF67A5C3A5}"/>
    <hyperlink ref="B64:D64" location="заглушка!A1" display="Заглушка" xr:uid="{818DE06E-CE4B-422B-8D7F-D09C2186D378}"/>
    <hyperlink ref="B17:D17" location="кутник!A1" display="Кутник" xr:uid="{909217CE-CC88-46C8-AEFF-A369E37ABE58}"/>
    <hyperlink ref="B58:D58" location="відводи!A1" display="Відводи" xr:uid="{072256D4-002A-4221-BDFC-A7A4882A920A}"/>
    <hyperlink ref="B63:D63" location="електроди!A1" display="Електроди" xr:uid="{37A3F400-FBFF-44A5-B915-83AF722A81B7}"/>
    <hyperlink ref="B36:D36" location="штакетник!A1" display="Штакетник" xr:uid="{3CFCC634-C7AD-4EBB-922C-02E5D5F6C696}"/>
    <hyperlink ref="B37:D37" location="'штакетник преміум '!A1" display="Штакетник преміум" xr:uid="{7DD820EB-7236-4DDB-98FF-5C3DC41D9EB4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95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12" max="12" width="18" customWidth="1"/>
    <col min="13" max="13" width="18.140625" customWidth="1"/>
  </cols>
  <sheetData>
    <row r="1" spans="1:22" ht="15.75" customHeight="1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49"/>
      <c r="N1" s="149"/>
      <c r="O1" s="150"/>
      <c r="P1" s="3" t="s">
        <v>769</v>
      </c>
      <c r="Q1" s="103" t="s">
        <v>236</v>
      </c>
      <c r="R1" s="103"/>
      <c r="S1" s="103"/>
      <c r="T1" s="103"/>
      <c r="U1" s="103"/>
      <c r="V1" s="103"/>
    </row>
    <row r="2" spans="1:22" ht="16.5" customHeight="1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2"/>
      <c r="N2" s="152"/>
      <c r="O2" s="153"/>
      <c r="P2" s="3" t="s">
        <v>44</v>
      </c>
      <c r="Q2" s="103" t="s">
        <v>771</v>
      </c>
      <c r="R2" s="103"/>
      <c r="S2" s="103"/>
      <c r="T2" s="103"/>
      <c r="U2" s="103"/>
      <c r="V2" s="103"/>
    </row>
    <row r="3" spans="1:22" ht="16.5" customHeight="1" x14ac:dyDescent="0.25">
      <c r="A3" s="119"/>
      <c r="B3" s="119"/>
      <c r="C3" s="119"/>
      <c r="D3" s="119"/>
      <c r="E3" s="119"/>
      <c r="F3" s="154" t="s">
        <v>790</v>
      </c>
      <c r="G3" s="155"/>
      <c r="H3" s="155"/>
      <c r="I3" s="155"/>
      <c r="J3" s="155"/>
      <c r="K3" s="155"/>
      <c r="L3" s="155"/>
      <c r="M3" s="155"/>
      <c r="N3" s="155"/>
      <c r="O3" s="156"/>
      <c r="P3" s="3" t="s">
        <v>45</v>
      </c>
      <c r="Q3" s="104" t="s">
        <v>237</v>
      </c>
      <c r="R3" s="103"/>
      <c r="S3" s="103"/>
      <c r="T3" s="103"/>
      <c r="U3" s="103"/>
      <c r="V3" s="103"/>
    </row>
    <row r="4" spans="1:22" ht="16.5" customHeight="1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8"/>
      <c r="N4" s="158"/>
      <c r="O4" s="159"/>
      <c r="P4" s="3" t="s">
        <v>46</v>
      </c>
      <c r="Q4" s="103" t="s">
        <v>772</v>
      </c>
      <c r="R4" s="103"/>
      <c r="S4" s="103"/>
      <c r="T4" s="103"/>
      <c r="U4" s="103"/>
      <c r="V4" s="103"/>
    </row>
    <row r="5" spans="1:22" ht="18.75" x14ac:dyDescent="0.3">
      <c r="A5" s="108" t="s">
        <v>1100</v>
      </c>
      <c r="B5" s="108"/>
      <c r="C5" s="108"/>
      <c r="D5" s="108"/>
      <c r="E5" s="108"/>
      <c r="F5" s="128" t="s">
        <v>744</v>
      </c>
      <c r="G5" s="128"/>
      <c r="H5" s="128"/>
      <c r="I5" s="128"/>
      <c r="J5" s="6" t="s">
        <v>53</v>
      </c>
      <c r="K5" s="6" t="s">
        <v>746</v>
      </c>
      <c r="L5" s="17" t="s">
        <v>753</v>
      </c>
      <c r="M5" s="17" t="s">
        <v>754</v>
      </c>
      <c r="N5" s="111" t="s">
        <v>748</v>
      </c>
      <c r="O5" s="112"/>
      <c r="P5" s="3" t="s">
        <v>47</v>
      </c>
      <c r="Q5" s="103" t="s">
        <v>238</v>
      </c>
      <c r="R5" s="103"/>
      <c r="S5" s="103"/>
      <c r="T5" s="103"/>
      <c r="U5" s="103"/>
      <c r="V5" s="103"/>
    </row>
    <row r="6" spans="1:22" ht="18.75" x14ac:dyDescent="0.3">
      <c r="A6" s="110"/>
      <c r="B6" s="110"/>
      <c r="C6" s="110"/>
      <c r="D6" s="110"/>
      <c r="E6" s="110"/>
      <c r="F6" s="141" t="s">
        <v>791</v>
      </c>
      <c r="G6" s="141"/>
      <c r="H6" s="141"/>
      <c r="I6" s="141"/>
      <c r="J6" s="7">
        <v>2</v>
      </c>
      <c r="K6" s="1">
        <v>3.93</v>
      </c>
      <c r="L6" s="1">
        <f t="shared" ref="L6:L29" si="0">M6/J6</f>
        <v>207.5</v>
      </c>
      <c r="M6" s="1">
        <v>415</v>
      </c>
      <c r="N6" s="136">
        <f t="shared" ref="N6:N29" si="1">M6/J6/K6*1000</f>
        <v>52798.982188295166</v>
      </c>
      <c r="O6" s="136"/>
      <c r="P6" s="128" t="s">
        <v>54</v>
      </c>
      <c r="Q6" s="128"/>
      <c r="R6" s="28"/>
      <c r="S6" s="29"/>
    </row>
    <row r="7" spans="1:22" ht="18.75" x14ac:dyDescent="0.3">
      <c r="A7" s="2"/>
      <c r="B7" s="108" t="s">
        <v>0</v>
      </c>
      <c r="C7" s="108"/>
      <c r="D7" s="108"/>
      <c r="E7" s="2"/>
      <c r="F7" s="141" t="s">
        <v>792</v>
      </c>
      <c r="G7" s="141"/>
      <c r="H7" s="141"/>
      <c r="I7" s="141"/>
      <c r="J7" s="7">
        <v>2</v>
      </c>
      <c r="K7" s="1">
        <v>4.7300000000000004</v>
      </c>
      <c r="L7" s="1">
        <f t="shared" si="0"/>
        <v>217.535</v>
      </c>
      <c r="M7" s="1">
        <v>435.07</v>
      </c>
      <c r="N7" s="136">
        <f t="shared" si="1"/>
        <v>45990.486257928111</v>
      </c>
      <c r="O7" s="136"/>
      <c r="P7" s="128" t="s">
        <v>55</v>
      </c>
      <c r="Q7" s="128"/>
      <c r="R7" s="28"/>
      <c r="S7" s="29"/>
    </row>
    <row r="8" spans="1:22" ht="18.75" x14ac:dyDescent="0.3">
      <c r="A8" s="2"/>
      <c r="B8" s="102" t="s">
        <v>1078</v>
      </c>
      <c r="C8" s="102"/>
      <c r="D8" s="102"/>
      <c r="E8" s="2"/>
      <c r="F8" s="141" t="s">
        <v>793</v>
      </c>
      <c r="G8" s="141"/>
      <c r="H8" s="141"/>
      <c r="I8" s="141"/>
      <c r="J8" s="7">
        <v>2</v>
      </c>
      <c r="K8" s="1">
        <v>5.5</v>
      </c>
      <c r="L8" s="1">
        <f t="shared" si="0"/>
        <v>252.94499999999999</v>
      </c>
      <c r="M8" s="1">
        <v>505.89</v>
      </c>
      <c r="N8" s="136">
        <f t="shared" si="1"/>
        <v>45990</v>
      </c>
      <c r="O8" s="136"/>
      <c r="P8" s="28"/>
      <c r="Q8" s="29"/>
      <c r="R8" s="20"/>
      <c r="S8" s="29"/>
    </row>
    <row r="9" spans="1:22" ht="18.75" x14ac:dyDescent="0.3">
      <c r="A9" s="2"/>
      <c r="B9" s="102" t="s">
        <v>773</v>
      </c>
      <c r="C9" s="102"/>
      <c r="D9" s="102"/>
      <c r="E9" s="2"/>
      <c r="F9" s="141" t="s">
        <v>794</v>
      </c>
      <c r="G9" s="141"/>
      <c r="H9" s="141"/>
      <c r="I9" s="141"/>
      <c r="J9" s="7">
        <v>3.125</v>
      </c>
      <c r="K9" s="1">
        <v>5.5</v>
      </c>
      <c r="L9" s="1">
        <f t="shared" si="0"/>
        <v>282.70400000000001</v>
      </c>
      <c r="M9" s="1">
        <v>883.45</v>
      </c>
      <c r="N9" s="136">
        <f t="shared" si="1"/>
        <v>51400.727272727272</v>
      </c>
      <c r="O9" s="136"/>
      <c r="P9" s="28"/>
      <c r="Q9" s="29"/>
      <c r="R9" s="20"/>
      <c r="S9" s="29"/>
    </row>
    <row r="10" spans="1:22" ht="18.75" x14ac:dyDescent="0.3">
      <c r="A10" s="110"/>
      <c r="B10" s="110"/>
      <c r="C10" s="110"/>
      <c r="D10" s="110"/>
      <c r="E10" s="110"/>
      <c r="F10" s="141" t="s">
        <v>795</v>
      </c>
      <c r="G10" s="141"/>
      <c r="H10" s="141"/>
      <c r="I10" s="141"/>
      <c r="J10" s="7">
        <v>2</v>
      </c>
      <c r="K10" s="1">
        <v>6.28</v>
      </c>
      <c r="L10" s="1">
        <f t="shared" si="0"/>
        <v>288.19</v>
      </c>
      <c r="M10" s="1">
        <v>576.38</v>
      </c>
      <c r="N10" s="136">
        <f t="shared" si="1"/>
        <v>45890.127388535031</v>
      </c>
      <c r="O10" s="136"/>
      <c r="P10" s="28"/>
      <c r="Q10" s="29"/>
      <c r="R10" s="20"/>
      <c r="S10" s="29"/>
    </row>
    <row r="11" spans="1:22" ht="18.75" x14ac:dyDescent="0.3">
      <c r="A11" s="2"/>
      <c r="B11" s="108" t="s">
        <v>777</v>
      </c>
      <c r="C11" s="108"/>
      <c r="D11" s="108"/>
      <c r="E11" s="2"/>
      <c r="F11" s="141" t="s">
        <v>796</v>
      </c>
      <c r="G11" s="141"/>
      <c r="H11" s="141"/>
      <c r="I11" s="141"/>
      <c r="J11" s="7">
        <v>3.125</v>
      </c>
      <c r="K11" s="1">
        <v>6.28</v>
      </c>
      <c r="L11" s="1">
        <f t="shared" si="0"/>
        <v>321.60000000000002</v>
      </c>
      <c r="M11" s="1">
        <v>1005</v>
      </c>
      <c r="N11" s="136">
        <f t="shared" si="1"/>
        <v>51210.19108280255</v>
      </c>
      <c r="O11" s="136"/>
      <c r="P11" s="28"/>
      <c r="Q11" s="29"/>
      <c r="R11" s="20"/>
      <c r="S11" s="29"/>
    </row>
    <row r="12" spans="1:22" ht="18.75" x14ac:dyDescent="0.3">
      <c r="A12" s="110"/>
      <c r="B12" s="110"/>
      <c r="C12" s="110"/>
      <c r="D12" s="110"/>
      <c r="E12" s="110"/>
      <c r="F12" s="141" t="s">
        <v>797</v>
      </c>
      <c r="G12" s="141"/>
      <c r="H12" s="141"/>
      <c r="I12" s="141"/>
      <c r="J12" s="7">
        <v>2</v>
      </c>
      <c r="K12" s="1">
        <v>7.85</v>
      </c>
      <c r="L12" s="1">
        <f t="shared" si="0"/>
        <v>368.875</v>
      </c>
      <c r="M12" s="1">
        <v>737.75</v>
      </c>
      <c r="N12" s="136">
        <f t="shared" si="1"/>
        <v>46990.445859872612</v>
      </c>
      <c r="O12" s="136"/>
      <c r="P12" s="28"/>
      <c r="Q12" s="29"/>
      <c r="R12" s="20"/>
      <c r="S12" s="29"/>
    </row>
    <row r="13" spans="1:22" ht="18.75" x14ac:dyDescent="0.3">
      <c r="A13" s="2"/>
      <c r="B13" s="108" t="s">
        <v>778</v>
      </c>
      <c r="C13" s="108"/>
      <c r="D13" s="108"/>
      <c r="E13" s="2"/>
      <c r="F13" s="141" t="s">
        <v>798</v>
      </c>
      <c r="G13" s="141"/>
      <c r="H13" s="141"/>
      <c r="I13" s="141"/>
      <c r="J13" s="7">
        <v>3.125</v>
      </c>
      <c r="K13" s="1">
        <v>7.85</v>
      </c>
      <c r="L13" s="1">
        <f t="shared" si="0"/>
        <v>361.02080000000001</v>
      </c>
      <c r="M13" s="1">
        <v>1128.19</v>
      </c>
      <c r="N13" s="136">
        <f t="shared" si="1"/>
        <v>45989.91082802548</v>
      </c>
      <c r="O13" s="136"/>
      <c r="P13" s="28"/>
      <c r="Q13" s="29"/>
      <c r="R13" s="20"/>
      <c r="S13" s="29"/>
    </row>
    <row r="14" spans="1:22" ht="18.75" x14ac:dyDescent="0.3">
      <c r="A14" s="2"/>
      <c r="B14" s="116"/>
      <c r="C14" s="117"/>
      <c r="D14" s="118"/>
      <c r="E14" s="2"/>
      <c r="F14" s="141" t="s">
        <v>799</v>
      </c>
      <c r="G14" s="141"/>
      <c r="H14" s="141"/>
      <c r="I14" s="141"/>
      <c r="J14" s="7">
        <v>2</v>
      </c>
      <c r="K14" s="1">
        <v>9.42</v>
      </c>
      <c r="L14" s="1">
        <f t="shared" si="0"/>
        <v>429.96499999999997</v>
      </c>
      <c r="M14" s="1">
        <v>859.93</v>
      </c>
      <c r="N14" s="136">
        <f t="shared" si="1"/>
        <v>45643.84288747346</v>
      </c>
      <c r="O14" s="136"/>
      <c r="P14" s="28"/>
      <c r="Q14" s="29"/>
      <c r="R14" s="20"/>
      <c r="S14" s="29"/>
    </row>
    <row r="15" spans="1:22" ht="18.75" x14ac:dyDescent="0.3">
      <c r="A15" s="2"/>
      <c r="B15" s="108" t="s">
        <v>779</v>
      </c>
      <c r="C15" s="108"/>
      <c r="D15" s="108"/>
      <c r="E15" s="2"/>
      <c r="F15" s="141" t="s">
        <v>800</v>
      </c>
      <c r="G15" s="141"/>
      <c r="H15" s="141"/>
      <c r="I15" s="141"/>
      <c r="J15" s="7">
        <v>3.125</v>
      </c>
      <c r="K15" s="1">
        <v>9.42</v>
      </c>
      <c r="L15" s="1">
        <f t="shared" si="0"/>
        <v>429.96800000000002</v>
      </c>
      <c r="M15" s="1">
        <v>1343.65</v>
      </c>
      <c r="N15" s="136">
        <f t="shared" si="1"/>
        <v>45644.161358811041</v>
      </c>
      <c r="O15" s="136"/>
      <c r="P15" s="28"/>
      <c r="Q15" s="29"/>
      <c r="R15" s="20"/>
      <c r="S15" s="29"/>
    </row>
    <row r="16" spans="1:22" ht="18.75" x14ac:dyDescent="0.3">
      <c r="A16" s="2"/>
      <c r="B16" s="116"/>
      <c r="C16" s="117"/>
      <c r="D16" s="118"/>
      <c r="E16" s="2"/>
      <c r="F16" s="141" t="s">
        <v>801</v>
      </c>
      <c r="G16" s="141"/>
      <c r="H16" s="141"/>
      <c r="I16" s="141"/>
      <c r="J16" s="7">
        <v>2</v>
      </c>
      <c r="K16" s="1">
        <v>10.99</v>
      </c>
      <c r="L16" s="1">
        <f t="shared" si="0"/>
        <v>499.97500000000002</v>
      </c>
      <c r="M16" s="1">
        <v>999.95</v>
      </c>
      <c r="N16" s="136">
        <f t="shared" si="1"/>
        <v>45493.630573248411</v>
      </c>
      <c r="O16" s="136"/>
      <c r="P16" s="28"/>
      <c r="Q16" s="29"/>
      <c r="R16" s="20"/>
      <c r="S16" s="29"/>
    </row>
    <row r="17" spans="1:19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141" t="s">
        <v>802</v>
      </c>
      <c r="G17" s="141"/>
      <c r="H17" s="141"/>
      <c r="I17" s="141"/>
      <c r="J17" s="7">
        <v>3.125</v>
      </c>
      <c r="K17" s="1">
        <v>10.99</v>
      </c>
      <c r="L17" s="1">
        <f t="shared" si="0"/>
        <v>501.62879999999996</v>
      </c>
      <c r="M17" s="1">
        <v>1567.59</v>
      </c>
      <c r="N17" s="136">
        <f t="shared" si="1"/>
        <v>45644.112829845311</v>
      </c>
      <c r="O17" s="136"/>
      <c r="P17" s="28"/>
      <c r="Q17" s="29"/>
      <c r="R17" s="20"/>
      <c r="S17" s="29"/>
    </row>
    <row r="18" spans="1:19" ht="18.75" x14ac:dyDescent="0.3">
      <c r="A18" s="2"/>
      <c r="B18" s="116"/>
      <c r="C18" s="117"/>
      <c r="D18" s="118"/>
      <c r="E18" s="2"/>
      <c r="F18" s="141" t="s">
        <v>803</v>
      </c>
      <c r="G18" s="141"/>
      <c r="H18" s="141"/>
      <c r="I18" s="141"/>
      <c r="J18" s="7">
        <v>2</v>
      </c>
      <c r="K18" s="1">
        <v>11.77</v>
      </c>
      <c r="L18" s="1">
        <f t="shared" si="0"/>
        <v>541.29999999999995</v>
      </c>
      <c r="M18" s="1">
        <v>1082.5999999999999</v>
      </c>
      <c r="N18" s="136">
        <f t="shared" si="1"/>
        <v>45989.804587935425</v>
      </c>
      <c r="O18" s="136"/>
      <c r="P18" s="28"/>
      <c r="Q18" s="29"/>
      <c r="R18" s="20"/>
      <c r="S18" s="29"/>
    </row>
    <row r="19" spans="1:19" ht="18.75" x14ac:dyDescent="0.3">
      <c r="A19" s="2"/>
      <c r="B19" s="108" t="s">
        <v>873</v>
      </c>
      <c r="C19" s="108"/>
      <c r="D19" s="108"/>
      <c r="E19" s="2"/>
      <c r="F19" s="141" t="s">
        <v>804</v>
      </c>
      <c r="G19" s="141"/>
      <c r="H19" s="141"/>
      <c r="I19" s="141"/>
      <c r="J19" s="7">
        <v>3.125</v>
      </c>
      <c r="K19" s="1">
        <v>12.2</v>
      </c>
      <c r="L19" s="1">
        <f t="shared" si="0"/>
        <v>555.43679999999995</v>
      </c>
      <c r="M19" s="1">
        <v>1735.74</v>
      </c>
      <c r="N19" s="136">
        <f t="shared" si="1"/>
        <v>45527.606557377047</v>
      </c>
      <c r="O19" s="136"/>
      <c r="P19" s="28"/>
      <c r="Q19" s="29"/>
      <c r="R19" s="20"/>
      <c r="S19" s="29"/>
    </row>
    <row r="20" spans="1:19" ht="18.75" x14ac:dyDescent="0.3">
      <c r="A20" s="2"/>
      <c r="B20" s="102" t="s">
        <v>780</v>
      </c>
      <c r="C20" s="102"/>
      <c r="D20" s="102"/>
      <c r="E20" s="2"/>
      <c r="F20" s="141" t="s">
        <v>805</v>
      </c>
      <c r="G20" s="141"/>
      <c r="H20" s="141"/>
      <c r="I20" s="141"/>
      <c r="J20" s="7">
        <v>2</v>
      </c>
      <c r="K20" s="1">
        <v>14.13</v>
      </c>
      <c r="L20" s="1">
        <f t="shared" si="0"/>
        <v>641.36</v>
      </c>
      <c r="M20" s="1">
        <v>1282.72</v>
      </c>
      <c r="N20" s="136">
        <f t="shared" si="1"/>
        <v>45389.950460014159</v>
      </c>
      <c r="O20" s="136"/>
      <c r="P20" s="28"/>
      <c r="Q20" s="29"/>
      <c r="R20" s="20"/>
      <c r="S20" s="29"/>
    </row>
    <row r="21" spans="1:19" ht="18.75" x14ac:dyDescent="0.3">
      <c r="A21" s="2"/>
      <c r="B21" s="102" t="s">
        <v>874</v>
      </c>
      <c r="C21" s="102"/>
      <c r="D21" s="102"/>
      <c r="E21" s="2"/>
      <c r="F21" s="141" t="s">
        <v>806</v>
      </c>
      <c r="G21" s="141"/>
      <c r="H21" s="141"/>
      <c r="I21" s="141"/>
      <c r="J21" s="7">
        <v>3.75</v>
      </c>
      <c r="K21" s="1">
        <v>15.7</v>
      </c>
      <c r="L21" s="1">
        <f t="shared" si="0"/>
        <v>712.62400000000002</v>
      </c>
      <c r="M21" s="1">
        <v>2672.34</v>
      </c>
      <c r="N21" s="136">
        <f t="shared" si="1"/>
        <v>45390.063694267519</v>
      </c>
      <c r="O21" s="136"/>
      <c r="P21" s="28"/>
      <c r="Q21" s="29"/>
      <c r="R21" s="20"/>
      <c r="S21" s="29"/>
    </row>
    <row r="22" spans="1:19" ht="18.75" x14ac:dyDescent="0.3">
      <c r="A22" s="2"/>
      <c r="B22" s="102" t="s">
        <v>28</v>
      </c>
      <c r="C22" s="102"/>
      <c r="D22" s="102"/>
      <c r="E22" s="2"/>
      <c r="F22" s="141" t="s">
        <v>807</v>
      </c>
      <c r="G22" s="141"/>
      <c r="H22" s="141"/>
      <c r="I22" s="141"/>
      <c r="J22" s="7">
        <v>3.125</v>
      </c>
      <c r="K22" s="1">
        <v>14.13</v>
      </c>
      <c r="L22" s="1">
        <f t="shared" si="0"/>
        <v>639.98400000000004</v>
      </c>
      <c r="M22" s="1">
        <v>1999.95</v>
      </c>
      <c r="N22" s="136">
        <f t="shared" si="1"/>
        <v>45292.569002123142</v>
      </c>
      <c r="O22" s="136"/>
      <c r="P22" s="28"/>
      <c r="Q22" s="29"/>
      <c r="R22" s="20"/>
      <c r="S22" s="29"/>
    </row>
    <row r="23" spans="1:19" ht="18.75" x14ac:dyDescent="0.3">
      <c r="A23" s="2"/>
      <c r="B23" s="102" t="s">
        <v>875</v>
      </c>
      <c r="C23" s="102"/>
      <c r="D23" s="102"/>
      <c r="E23" s="2"/>
      <c r="F23" s="141" t="s">
        <v>808</v>
      </c>
      <c r="G23" s="141"/>
      <c r="H23" s="141"/>
      <c r="I23" s="141"/>
      <c r="J23" s="7">
        <v>2</v>
      </c>
      <c r="K23" s="1">
        <v>15.7</v>
      </c>
      <c r="L23" s="1">
        <f t="shared" si="0"/>
        <v>712.625</v>
      </c>
      <c r="M23" s="1">
        <v>1425.25</v>
      </c>
      <c r="N23" s="136">
        <f t="shared" si="1"/>
        <v>45390.127388535038</v>
      </c>
      <c r="O23" s="136"/>
      <c r="P23" s="28"/>
      <c r="Q23" s="29"/>
      <c r="R23" s="20"/>
      <c r="S23" s="29"/>
    </row>
    <row r="24" spans="1:19" ht="18.75" x14ac:dyDescent="0.3">
      <c r="A24" s="2"/>
      <c r="B24" s="102" t="s">
        <v>876</v>
      </c>
      <c r="C24" s="102"/>
      <c r="D24" s="102"/>
      <c r="E24" s="2"/>
      <c r="F24" s="141" t="s">
        <v>809</v>
      </c>
      <c r="G24" s="141"/>
      <c r="H24" s="141"/>
      <c r="I24" s="141"/>
      <c r="J24" s="7">
        <v>3.125</v>
      </c>
      <c r="K24" s="1">
        <v>16.16</v>
      </c>
      <c r="L24" s="1">
        <f t="shared" si="0"/>
        <v>796.78399999999999</v>
      </c>
      <c r="M24" s="1">
        <v>2489.9499999999998</v>
      </c>
      <c r="N24" s="136">
        <f t="shared" si="1"/>
        <v>49305.940594059408</v>
      </c>
      <c r="O24" s="136"/>
      <c r="P24" s="28"/>
      <c r="Q24" s="29"/>
      <c r="R24" s="20"/>
      <c r="S24" s="29"/>
    </row>
    <row r="25" spans="1:19" ht="18.75" x14ac:dyDescent="0.3">
      <c r="A25" s="2"/>
      <c r="B25" s="116"/>
      <c r="C25" s="117"/>
      <c r="D25" s="118"/>
      <c r="E25" s="2"/>
      <c r="F25" s="141" t="s">
        <v>810</v>
      </c>
      <c r="G25" s="141"/>
      <c r="H25" s="141"/>
      <c r="I25" s="141"/>
      <c r="J25" s="7">
        <v>3.75</v>
      </c>
      <c r="K25" s="1">
        <v>15.7</v>
      </c>
      <c r="L25" s="1">
        <f t="shared" si="0"/>
        <v>712.62400000000002</v>
      </c>
      <c r="M25" s="1">
        <v>2672.34</v>
      </c>
      <c r="N25" s="136">
        <f t="shared" si="1"/>
        <v>45390.063694267519</v>
      </c>
      <c r="O25" s="136"/>
      <c r="P25" s="28"/>
      <c r="Q25" s="29"/>
      <c r="R25" s="20"/>
      <c r="S25" s="29"/>
    </row>
    <row r="26" spans="1:19" ht="18.75" x14ac:dyDescent="0.3">
      <c r="A26" s="2"/>
      <c r="B26" s="108" t="s">
        <v>893</v>
      </c>
      <c r="C26" s="108"/>
      <c r="D26" s="108"/>
      <c r="E26" s="2"/>
      <c r="F26" s="141" t="s">
        <v>811</v>
      </c>
      <c r="G26" s="141"/>
      <c r="H26" s="141"/>
      <c r="I26" s="141"/>
      <c r="J26" s="7">
        <v>3.125</v>
      </c>
      <c r="K26" s="1">
        <v>19.62</v>
      </c>
      <c r="L26" s="1">
        <f t="shared" si="0"/>
        <v>927.24160000000006</v>
      </c>
      <c r="M26" s="1">
        <v>2897.63</v>
      </c>
      <c r="N26" s="136">
        <f t="shared" si="1"/>
        <v>47260.020387359837</v>
      </c>
      <c r="O26" s="136"/>
      <c r="P26" s="28"/>
      <c r="Q26" s="29"/>
      <c r="R26" s="20"/>
      <c r="S26" s="29"/>
    </row>
    <row r="27" spans="1:19" ht="18.75" x14ac:dyDescent="0.3">
      <c r="A27" s="2"/>
      <c r="B27" s="116"/>
      <c r="C27" s="117"/>
      <c r="D27" s="118"/>
      <c r="E27" s="2"/>
      <c r="F27" s="141" t="s">
        <v>812</v>
      </c>
      <c r="G27" s="141"/>
      <c r="H27" s="141"/>
      <c r="I27" s="141"/>
      <c r="J27" s="7">
        <v>3.75</v>
      </c>
      <c r="K27" s="1">
        <v>19.55</v>
      </c>
      <c r="L27" s="1">
        <f t="shared" si="0"/>
        <v>923.93333333333328</v>
      </c>
      <c r="M27" s="1">
        <v>3464.75</v>
      </c>
      <c r="N27" s="136">
        <f t="shared" si="1"/>
        <v>47260.017050298375</v>
      </c>
      <c r="O27" s="136"/>
      <c r="P27" s="28"/>
      <c r="Q27" s="29"/>
      <c r="R27" s="20"/>
      <c r="S27" s="29"/>
    </row>
    <row r="28" spans="1:19" ht="18.75" x14ac:dyDescent="0.3">
      <c r="A28" s="2"/>
      <c r="B28" s="108" t="s">
        <v>18</v>
      </c>
      <c r="C28" s="108"/>
      <c r="D28" s="108"/>
      <c r="E28" s="2"/>
      <c r="F28" s="141" t="s">
        <v>813</v>
      </c>
      <c r="G28" s="141"/>
      <c r="H28" s="141"/>
      <c r="I28" s="141"/>
      <c r="J28" s="7">
        <v>2</v>
      </c>
      <c r="K28" s="1">
        <v>23.55</v>
      </c>
      <c r="L28" s="1">
        <f t="shared" si="0"/>
        <v>1112.9749999999999</v>
      </c>
      <c r="M28" s="1">
        <v>2225.9499999999998</v>
      </c>
      <c r="N28" s="136">
        <f t="shared" si="1"/>
        <v>47260.084925690018</v>
      </c>
      <c r="O28" s="136"/>
      <c r="P28" s="28"/>
      <c r="Q28" s="29"/>
      <c r="R28" s="20"/>
      <c r="S28" s="29"/>
    </row>
    <row r="29" spans="1:19" ht="18.75" x14ac:dyDescent="0.3">
      <c r="A29" s="2"/>
      <c r="B29" s="102" t="s">
        <v>1064</v>
      </c>
      <c r="C29" s="102"/>
      <c r="D29" s="102"/>
      <c r="E29" s="2"/>
      <c r="F29" s="141" t="s">
        <v>814</v>
      </c>
      <c r="G29" s="141"/>
      <c r="H29" s="141"/>
      <c r="I29" s="141"/>
      <c r="J29" s="7">
        <v>3.125</v>
      </c>
      <c r="K29" s="1">
        <v>24.32</v>
      </c>
      <c r="L29" s="1">
        <f t="shared" si="0"/>
        <v>1202.24</v>
      </c>
      <c r="M29" s="1">
        <v>3757</v>
      </c>
      <c r="N29" s="136">
        <f t="shared" si="1"/>
        <v>49434.210526315786</v>
      </c>
      <c r="O29" s="136"/>
      <c r="P29" s="28"/>
      <c r="Q29" s="29"/>
      <c r="R29" s="20"/>
      <c r="S29" s="29"/>
    </row>
    <row r="30" spans="1:19" ht="18.75" x14ac:dyDescent="0.3">
      <c r="A30" s="2"/>
      <c r="B30" s="108" t="s">
        <v>1065</v>
      </c>
      <c r="C30" s="108"/>
      <c r="D30" s="108"/>
      <c r="E30" s="2"/>
      <c r="P30" s="29"/>
      <c r="Q30" s="29"/>
    </row>
    <row r="31" spans="1:19" ht="18.75" customHeight="1" x14ac:dyDescent="0.3">
      <c r="A31" s="2"/>
      <c r="B31" s="102" t="s">
        <v>1066</v>
      </c>
      <c r="C31" s="102"/>
      <c r="D31" s="102"/>
      <c r="E31" s="2"/>
      <c r="F31" s="142" t="s">
        <v>815</v>
      </c>
      <c r="G31" s="143"/>
      <c r="H31" s="143"/>
      <c r="I31" s="143"/>
      <c r="J31" s="143"/>
      <c r="K31" s="143"/>
      <c r="L31" s="143"/>
      <c r="M31" s="143"/>
      <c r="N31" s="143"/>
      <c r="O31" s="144"/>
      <c r="P31" s="128" t="s">
        <v>56</v>
      </c>
      <c r="Q31" s="128"/>
    </row>
    <row r="32" spans="1:19" ht="18.75" customHeight="1" x14ac:dyDescent="0.3">
      <c r="A32" s="2"/>
      <c r="B32" s="102" t="s">
        <v>1657</v>
      </c>
      <c r="C32" s="102"/>
      <c r="D32" s="102"/>
      <c r="E32" s="2"/>
      <c r="F32" s="145"/>
      <c r="G32" s="146"/>
      <c r="H32" s="146"/>
      <c r="I32" s="146"/>
      <c r="J32" s="146"/>
      <c r="K32" s="146"/>
      <c r="L32" s="146"/>
      <c r="M32" s="146"/>
      <c r="N32" s="146"/>
      <c r="O32" s="147"/>
      <c r="P32" s="128" t="s">
        <v>55</v>
      </c>
      <c r="Q32" s="128"/>
    </row>
    <row r="33" spans="1:18" ht="18.75" x14ac:dyDescent="0.3">
      <c r="A33" s="2"/>
      <c r="B33" s="102" t="s">
        <v>1067</v>
      </c>
      <c r="C33" s="102"/>
      <c r="D33" s="102"/>
      <c r="E33" s="2"/>
      <c r="F33" s="19" t="s">
        <v>816</v>
      </c>
      <c r="G33" s="19"/>
      <c r="H33" s="19"/>
      <c r="I33" s="19"/>
      <c r="J33" s="7">
        <v>3.125</v>
      </c>
      <c r="K33" s="1">
        <v>15.36</v>
      </c>
      <c r="L33" s="1">
        <f t="shared" ref="L33:L40" si="2">M33/J33</f>
        <v>626.25919999999996</v>
      </c>
      <c r="M33" s="1">
        <v>1957.06</v>
      </c>
      <c r="N33" s="137">
        <f t="shared" ref="N33:N77" si="3">M33/K33/J33*1000</f>
        <v>40772.083333333336</v>
      </c>
      <c r="O33" s="137"/>
      <c r="P33" s="28"/>
      <c r="Q33" s="29"/>
      <c r="R33" s="29"/>
    </row>
    <row r="34" spans="1:18" ht="18.75" x14ac:dyDescent="0.3">
      <c r="A34" s="2"/>
      <c r="B34" s="102" t="s">
        <v>19</v>
      </c>
      <c r="C34" s="102"/>
      <c r="D34" s="102"/>
      <c r="E34" s="2"/>
      <c r="F34" s="141" t="s">
        <v>817</v>
      </c>
      <c r="G34" s="141"/>
      <c r="H34" s="141"/>
      <c r="I34" s="141"/>
      <c r="J34" s="7">
        <v>2</v>
      </c>
      <c r="K34" s="1">
        <v>16.16</v>
      </c>
      <c r="L34" s="1">
        <f t="shared" si="2"/>
        <v>658.875</v>
      </c>
      <c r="M34" s="1">
        <v>1317.75</v>
      </c>
      <c r="N34" s="137">
        <f t="shared" si="3"/>
        <v>40771.967821782178</v>
      </c>
      <c r="O34" s="137"/>
      <c r="P34" s="28"/>
      <c r="Q34" s="29"/>
      <c r="R34" s="29"/>
    </row>
    <row r="35" spans="1:18" ht="18.75" x14ac:dyDescent="0.3">
      <c r="A35" s="2"/>
      <c r="B35" s="102" t="s">
        <v>1068</v>
      </c>
      <c r="C35" s="102"/>
      <c r="D35" s="102"/>
      <c r="E35" s="2"/>
      <c r="F35" s="141" t="s">
        <v>1369</v>
      </c>
      <c r="G35" s="141"/>
      <c r="H35" s="141"/>
      <c r="I35" s="141"/>
      <c r="J35" s="7">
        <f>1.25*2</f>
        <v>2.5</v>
      </c>
      <c r="K35" s="1">
        <v>16.16</v>
      </c>
      <c r="L35" s="1">
        <f t="shared" si="2"/>
        <v>658.87599999999998</v>
      </c>
      <c r="M35" s="1">
        <v>1647.19</v>
      </c>
      <c r="N35" s="137">
        <f t="shared" si="3"/>
        <v>40772.0297029703</v>
      </c>
      <c r="O35" s="137"/>
      <c r="P35" s="28"/>
      <c r="Q35" s="29"/>
      <c r="R35" s="29"/>
    </row>
    <row r="36" spans="1:18" ht="18.75" x14ac:dyDescent="0.3">
      <c r="A36" s="2"/>
      <c r="B36" s="108" t="s">
        <v>1480</v>
      </c>
      <c r="C36" s="108"/>
      <c r="D36" s="108"/>
      <c r="E36" s="2"/>
      <c r="F36" s="141" t="s">
        <v>818</v>
      </c>
      <c r="G36" s="141"/>
      <c r="H36" s="141"/>
      <c r="I36" s="141"/>
      <c r="J36" s="7">
        <v>3.125</v>
      </c>
      <c r="K36" s="1">
        <v>16.16</v>
      </c>
      <c r="L36" s="1">
        <f t="shared" si="2"/>
        <v>658.87679999999989</v>
      </c>
      <c r="M36" s="1">
        <v>2058.9899999999998</v>
      </c>
      <c r="N36" s="137">
        <f t="shared" si="3"/>
        <v>40772.079207920789</v>
      </c>
      <c r="O36" s="137"/>
      <c r="P36" s="28"/>
      <c r="Q36" s="29"/>
      <c r="R36" s="29"/>
    </row>
    <row r="37" spans="1:18" ht="18.75" x14ac:dyDescent="0.3">
      <c r="A37" s="2"/>
      <c r="B37" s="102" t="s">
        <v>1481</v>
      </c>
      <c r="C37" s="102"/>
      <c r="D37" s="102"/>
      <c r="E37" s="2"/>
      <c r="F37" s="141" t="s">
        <v>819</v>
      </c>
      <c r="G37" s="141"/>
      <c r="H37" s="141"/>
      <c r="I37" s="141"/>
      <c r="J37" s="7">
        <v>2</v>
      </c>
      <c r="K37" s="1">
        <v>19.63</v>
      </c>
      <c r="L37" s="1">
        <f t="shared" si="2"/>
        <v>800.35500000000002</v>
      </c>
      <c r="M37" s="1">
        <v>1600.71</v>
      </c>
      <c r="N37" s="137">
        <f t="shared" si="3"/>
        <v>40772.032603158434</v>
      </c>
      <c r="O37" s="137"/>
      <c r="P37" s="28"/>
      <c r="Q37" s="29"/>
      <c r="R37" s="29"/>
    </row>
    <row r="38" spans="1:18" ht="18.75" x14ac:dyDescent="0.3">
      <c r="A38" s="2"/>
      <c r="B38" s="108" t="s">
        <v>1605</v>
      </c>
      <c r="C38" s="108"/>
      <c r="D38" s="108"/>
      <c r="E38" s="2"/>
      <c r="F38" s="141" t="s">
        <v>820</v>
      </c>
      <c r="G38" s="141"/>
      <c r="H38" s="141"/>
      <c r="I38" s="141"/>
      <c r="J38" s="7">
        <v>3.125</v>
      </c>
      <c r="K38" s="1">
        <v>19.63</v>
      </c>
      <c r="L38" s="1">
        <f t="shared" si="2"/>
        <v>799.98399999999992</v>
      </c>
      <c r="M38" s="1">
        <v>2499.9499999999998</v>
      </c>
      <c r="N38" s="137">
        <f t="shared" si="3"/>
        <v>40753.132959755472</v>
      </c>
      <c r="O38" s="137"/>
      <c r="P38" s="28"/>
      <c r="Q38" s="29"/>
      <c r="R38" s="29"/>
    </row>
    <row r="39" spans="1:18" ht="18.75" x14ac:dyDescent="0.3">
      <c r="A39" s="2"/>
      <c r="B39" s="116"/>
      <c r="C39" s="117"/>
      <c r="D39" s="118"/>
      <c r="E39" s="2"/>
      <c r="F39" s="141" t="s">
        <v>821</v>
      </c>
      <c r="G39" s="141"/>
      <c r="H39" s="141"/>
      <c r="I39" s="141"/>
      <c r="J39" s="7">
        <v>2</v>
      </c>
      <c r="K39" s="1">
        <v>25.25</v>
      </c>
      <c r="L39" s="1">
        <f t="shared" si="2"/>
        <v>1029.4949999999999</v>
      </c>
      <c r="M39" s="1">
        <v>2058.9899999999998</v>
      </c>
      <c r="N39" s="137">
        <f t="shared" si="3"/>
        <v>40772.079207920789</v>
      </c>
      <c r="O39" s="137"/>
      <c r="P39" s="28"/>
      <c r="Q39" s="29"/>
      <c r="R39" s="29"/>
    </row>
    <row r="40" spans="1:18" ht="18.75" x14ac:dyDescent="0.3">
      <c r="A40" s="2"/>
      <c r="B40" s="108" t="s">
        <v>1041</v>
      </c>
      <c r="C40" s="108"/>
      <c r="D40" s="108"/>
      <c r="E40" s="2"/>
      <c r="F40" s="141" t="s">
        <v>822</v>
      </c>
      <c r="G40" s="141"/>
      <c r="H40" s="141"/>
      <c r="I40" s="141"/>
      <c r="J40" s="7">
        <v>3.125</v>
      </c>
      <c r="K40" s="1">
        <v>23.55</v>
      </c>
      <c r="L40" s="1">
        <f t="shared" si="2"/>
        <v>959.98399999999992</v>
      </c>
      <c r="M40" s="1">
        <v>2999.95</v>
      </c>
      <c r="N40" s="137">
        <f t="shared" si="3"/>
        <v>40763.65180467091</v>
      </c>
      <c r="O40" s="137"/>
      <c r="P40" s="28"/>
      <c r="Q40" s="29"/>
      <c r="R40" s="29"/>
    </row>
    <row r="41" spans="1:18" ht="18.75" x14ac:dyDescent="0.3">
      <c r="A41" s="2"/>
      <c r="B41" s="102" t="s">
        <v>1042</v>
      </c>
      <c r="C41" s="102"/>
      <c r="D41" s="102"/>
      <c r="E41" s="2"/>
      <c r="F41" s="141" t="s">
        <v>1584</v>
      </c>
      <c r="G41" s="141"/>
      <c r="H41" s="141"/>
      <c r="I41" s="141"/>
      <c r="J41" s="7">
        <f>1.5*3</f>
        <v>4.5</v>
      </c>
      <c r="K41" s="1">
        <v>24</v>
      </c>
      <c r="L41" s="1">
        <v>978.53</v>
      </c>
      <c r="M41" s="1">
        <f>L41*J41</f>
        <v>4403.3850000000002</v>
      </c>
      <c r="N41" s="137">
        <f t="shared" si="3"/>
        <v>40772.083333333336</v>
      </c>
      <c r="O41" s="137"/>
      <c r="P41" s="28"/>
      <c r="Q41" s="29"/>
      <c r="R41" s="29"/>
    </row>
    <row r="42" spans="1:18" ht="18.75" x14ac:dyDescent="0.3">
      <c r="A42" s="2"/>
      <c r="B42" s="102" t="s">
        <v>1090</v>
      </c>
      <c r="C42" s="102"/>
      <c r="D42" s="102"/>
      <c r="E42" s="2"/>
      <c r="F42" s="141" t="s">
        <v>823</v>
      </c>
      <c r="G42" s="141"/>
      <c r="H42" s="141"/>
      <c r="I42" s="141"/>
      <c r="J42" s="7">
        <v>9</v>
      </c>
      <c r="K42" s="1">
        <v>23.55</v>
      </c>
      <c r="L42" s="1">
        <v>959.95</v>
      </c>
      <c r="M42" s="1">
        <f>L42*J42</f>
        <v>8639.5500000000011</v>
      </c>
      <c r="N42" s="137">
        <f t="shared" si="3"/>
        <v>40762.208067940555</v>
      </c>
      <c r="O42" s="137"/>
      <c r="P42" s="28"/>
      <c r="Q42" s="29"/>
      <c r="R42" s="29"/>
    </row>
    <row r="43" spans="1:18" ht="18.75" x14ac:dyDescent="0.3">
      <c r="A43" s="2"/>
      <c r="B43" s="102" t="s">
        <v>1055</v>
      </c>
      <c r="C43" s="102"/>
      <c r="D43" s="102"/>
      <c r="E43" s="2"/>
      <c r="F43" s="141" t="s">
        <v>824</v>
      </c>
      <c r="G43" s="141"/>
      <c r="H43" s="141"/>
      <c r="I43" s="141"/>
      <c r="J43" s="7">
        <v>2</v>
      </c>
      <c r="K43" s="1">
        <v>31.4</v>
      </c>
      <c r="L43" s="1">
        <f>M43/J43</f>
        <v>1279.9749999999999</v>
      </c>
      <c r="M43" s="1">
        <v>2559.9499999999998</v>
      </c>
      <c r="N43" s="137">
        <f t="shared" si="3"/>
        <v>40763.535031847132</v>
      </c>
      <c r="O43" s="137"/>
      <c r="P43" s="28"/>
      <c r="Q43" s="29"/>
      <c r="R43" s="29"/>
    </row>
    <row r="44" spans="1:18" ht="18.75" x14ac:dyDescent="0.3">
      <c r="A44" s="2"/>
      <c r="B44" s="116"/>
      <c r="C44" s="117"/>
      <c r="D44" s="118"/>
      <c r="E44" s="2"/>
      <c r="F44" s="141" t="s">
        <v>825</v>
      </c>
      <c r="G44" s="141"/>
      <c r="H44" s="141"/>
      <c r="I44" s="141"/>
      <c r="J44" s="7">
        <v>3.125</v>
      </c>
      <c r="K44" s="1">
        <v>31.4</v>
      </c>
      <c r="L44" s="1">
        <f>M44/J44</f>
        <v>1279.9839999999999</v>
      </c>
      <c r="M44" s="1">
        <v>3999.95</v>
      </c>
      <c r="N44" s="137">
        <f t="shared" si="3"/>
        <v>40763.821656050961</v>
      </c>
      <c r="O44" s="137"/>
      <c r="P44" s="28"/>
      <c r="Q44" s="29"/>
      <c r="R44" s="29"/>
    </row>
    <row r="45" spans="1:18" ht="18.75" x14ac:dyDescent="0.3">
      <c r="A45" s="2"/>
      <c r="B45" s="108" t="s">
        <v>29</v>
      </c>
      <c r="C45" s="108"/>
      <c r="D45" s="108"/>
      <c r="E45" s="2"/>
      <c r="F45" s="141" t="s">
        <v>826</v>
      </c>
      <c r="G45" s="141"/>
      <c r="H45" s="141"/>
      <c r="I45" s="141"/>
      <c r="J45" s="7">
        <v>9</v>
      </c>
      <c r="K45" s="1">
        <v>31.4</v>
      </c>
      <c r="L45" s="1">
        <v>1280.24</v>
      </c>
      <c r="M45" s="1">
        <f>L45*J45</f>
        <v>11522.16</v>
      </c>
      <c r="N45" s="137">
        <f t="shared" si="3"/>
        <v>40771.974522292992</v>
      </c>
      <c r="O45" s="137"/>
      <c r="P45" s="28"/>
      <c r="Q45" s="29"/>
      <c r="R45" s="29"/>
    </row>
    <row r="46" spans="1:18" ht="18.75" x14ac:dyDescent="0.3">
      <c r="A46" s="2"/>
      <c r="B46" s="102" t="s">
        <v>895</v>
      </c>
      <c r="C46" s="102" t="s">
        <v>20</v>
      </c>
      <c r="D46" s="102" t="s">
        <v>20</v>
      </c>
      <c r="E46" s="2"/>
      <c r="F46" s="141" t="s">
        <v>827</v>
      </c>
      <c r="G46" s="141"/>
      <c r="H46" s="141"/>
      <c r="I46" s="141"/>
      <c r="J46" s="7">
        <v>2</v>
      </c>
      <c r="K46" s="1">
        <v>39.25</v>
      </c>
      <c r="L46" s="1">
        <f>M46/J46</f>
        <v>1599.9749999999999</v>
      </c>
      <c r="M46" s="1">
        <v>3199.95</v>
      </c>
      <c r="N46" s="137">
        <f t="shared" si="3"/>
        <v>40763.694267515923</v>
      </c>
      <c r="O46" s="137"/>
      <c r="P46" s="28"/>
      <c r="Q46" s="29"/>
      <c r="R46" s="29"/>
    </row>
    <row r="47" spans="1:18" ht="18.75" x14ac:dyDescent="0.3">
      <c r="A47" s="2"/>
      <c r="B47" s="102" t="s">
        <v>899</v>
      </c>
      <c r="C47" s="102" t="s">
        <v>21</v>
      </c>
      <c r="D47" s="102" t="s">
        <v>21</v>
      </c>
      <c r="E47" s="2"/>
      <c r="F47" s="141" t="s">
        <v>828</v>
      </c>
      <c r="G47" s="141"/>
      <c r="H47" s="141"/>
      <c r="I47" s="141"/>
      <c r="J47" s="7">
        <v>2.1524999999999999</v>
      </c>
      <c r="K47" s="1">
        <v>39.25</v>
      </c>
      <c r="L47" s="1">
        <v>1599.95</v>
      </c>
      <c r="M47" s="1">
        <f>L47*J47</f>
        <v>3443.8923749999999</v>
      </c>
      <c r="N47" s="137">
        <f t="shared" si="3"/>
        <v>40763.057324840767</v>
      </c>
      <c r="O47" s="137"/>
      <c r="P47" s="28"/>
      <c r="Q47" s="29"/>
      <c r="R47" s="29"/>
    </row>
    <row r="48" spans="1:18" ht="18.75" x14ac:dyDescent="0.3">
      <c r="A48" s="2"/>
      <c r="B48" s="102" t="s">
        <v>22</v>
      </c>
      <c r="C48" s="102" t="s">
        <v>22</v>
      </c>
      <c r="D48" s="102" t="s">
        <v>22</v>
      </c>
      <c r="E48" s="2"/>
      <c r="F48" s="141" t="s">
        <v>829</v>
      </c>
      <c r="G48" s="141"/>
      <c r="H48" s="141"/>
      <c r="I48" s="141"/>
      <c r="J48" s="7">
        <v>2.2000000000000002</v>
      </c>
      <c r="K48" s="1">
        <v>39.25</v>
      </c>
      <c r="L48" s="1">
        <f>M48/J48</f>
        <v>1600.2999999999997</v>
      </c>
      <c r="M48" s="1">
        <v>3520.66</v>
      </c>
      <c r="N48" s="137">
        <f t="shared" si="3"/>
        <v>40771.974522292992</v>
      </c>
      <c r="O48" s="137"/>
      <c r="P48" s="28"/>
      <c r="Q48" s="29"/>
      <c r="R48" s="29"/>
    </row>
    <row r="49" spans="1:18" ht="18.75" x14ac:dyDescent="0.3">
      <c r="A49" s="2"/>
      <c r="B49" s="102" t="s">
        <v>900</v>
      </c>
      <c r="C49" s="102" t="s">
        <v>23</v>
      </c>
      <c r="D49" s="102" t="s">
        <v>23</v>
      </c>
      <c r="E49" s="2"/>
      <c r="F49" s="141" t="s">
        <v>830</v>
      </c>
      <c r="G49" s="141"/>
      <c r="H49" s="141"/>
      <c r="I49" s="141"/>
      <c r="J49" s="7">
        <v>3.125</v>
      </c>
      <c r="K49" s="1">
        <v>39.25</v>
      </c>
      <c r="L49" s="1">
        <f>M49/J49</f>
        <v>1599.9839999999999</v>
      </c>
      <c r="M49" s="1">
        <v>4999.95</v>
      </c>
      <c r="N49" s="137">
        <f t="shared" si="3"/>
        <v>40763.923566878977</v>
      </c>
      <c r="O49" s="137"/>
      <c r="P49" s="28"/>
      <c r="Q49" s="29"/>
      <c r="R49" s="29"/>
    </row>
    <row r="50" spans="1:18" ht="18.75" x14ac:dyDescent="0.3">
      <c r="A50" s="2"/>
      <c r="B50" s="102" t="s">
        <v>984</v>
      </c>
      <c r="C50" s="102" t="s">
        <v>24</v>
      </c>
      <c r="D50" s="102" t="s">
        <v>24</v>
      </c>
      <c r="E50" s="2"/>
      <c r="F50" s="141" t="s">
        <v>831</v>
      </c>
      <c r="G50" s="141"/>
      <c r="H50" s="141"/>
      <c r="I50" s="141"/>
      <c r="J50" s="7">
        <v>7.5</v>
      </c>
      <c r="K50" s="1">
        <v>39.25</v>
      </c>
      <c r="L50" s="1">
        <v>1599.95</v>
      </c>
      <c r="M50" s="1">
        <f>L50*J50</f>
        <v>11999.625</v>
      </c>
      <c r="N50" s="137">
        <f t="shared" si="3"/>
        <v>40763.057324840767</v>
      </c>
      <c r="O50" s="137"/>
      <c r="P50" s="28"/>
      <c r="Q50" s="29"/>
      <c r="R50" s="29"/>
    </row>
    <row r="51" spans="1:18" ht="18.75" x14ac:dyDescent="0.3">
      <c r="A51" s="2"/>
      <c r="B51" s="102" t="s">
        <v>1029</v>
      </c>
      <c r="C51" s="102" t="s">
        <v>25</v>
      </c>
      <c r="D51" s="102" t="s">
        <v>25</v>
      </c>
      <c r="E51" s="2"/>
      <c r="F51" s="141" t="s">
        <v>832</v>
      </c>
      <c r="G51" s="141"/>
      <c r="H51" s="141"/>
      <c r="I51" s="141"/>
      <c r="J51" s="7">
        <v>9</v>
      </c>
      <c r="K51" s="1">
        <v>39.25</v>
      </c>
      <c r="L51" s="1">
        <v>1599.95</v>
      </c>
      <c r="M51" s="1">
        <f t="shared" ref="M51:M77" si="4">L51*J51</f>
        <v>14399.550000000001</v>
      </c>
      <c r="N51" s="137">
        <f t="shared" si="3"/>
        <v>40763.057324840767</v>
      </c>
      <c r="O51" s="137"/>
      <c r="P51" s="28"/>
      <c r="Q51" s="29"/>
      <c r="R51" s="29"/>
    </row>
    <row r="52" spans="1:18" ht="18.75" x14ac:dyDescent="0.3">
      <c r="A52" s="2"/>
      <c r="B52" s="116"/>
      <c r="C52" s="117"/>
      <c r="D52" s="118"/>
      <c r="E52" s="2"/>
      <c r="F52" s="141" t="s">
        <v>833</v>
      </c>
      <c r="G52" s="141"/>
      <c r="H52" s="141"/>
      <c r="I52" s="141"/>
      <c r="J52" s="7">
        <v>9</v>
      </c>
      <c r="K52" s="1">
        <v>47.777999999999999</v>
      </c>
      <c r="L52" s="1">
        <v>1948</v>
      </c>
      <c r="M52" s="1">
        <f t="shared" si="4"/>
        <v>17532</v>
      </c>
      <c r="N52" s="137">
        <f t="shared" si="3"/>
        <v>40771.903386495876</v>
      </c>
      <c r="O52" s="137"/>
      <c r="P52" s="28"/>
      <c r="Q52" s="29"/>
      <c r="R52" s="29"/>
    </row>
    <row r="53" spans="1:18" ht="18.75" x14ac:dyDescent="0.3">
      <c r="A53" s="2"/>
      <c r="B53" s="108" t="s">
        <v>985</v>
      </c>
      <c r="C53" s="108" t="s">
        <v>27</v>
      </c>
      <c r="D53" s="108" t="s">
        <v>27</v>
      </c>
      <c r="E53" s="2"/>
      <c r="F53" s="141" t="s">
        <v>834</v>
      </c>
      <c r="G53" s="141"/>
      <c r="H53" s="141"/>
      <c r="I53" s="141"/>
      <c r="J53" s="7">
        <v>12</v>
      </c>
      <c r="K53" s="1">
        <v>47.1</v>
      </c>
      <c r="L53" s="1">
        <v>1920.36</v>
      </c>
      <c r="M53" s="1">
        <f t="shared" si="4"/>
        <v>23044.32</v>
      </c>
      <c r="N53" s="137">
        <f t="shared" si="3"/>
        <v>40771.974522292992</v>
      </c>
      <c r="O53" s="137"/>
      <c r="P53" s="28"/>
      <c r="Q53" s="29"/>
      <c r="R53" s="29"/>
    </row>
    <row r="54" spans="1:18" ht="18.75" x14ac:dyDescent="0.3">
      <c r="A54" s="2"/>
      <c r="B54" s="102" t="s">
        <v>1028</v>
      </c>
      <c r="C54" s="102"/>
      <c r="D54" s="102"/>
      <c r="E54" s="2"/>
      <c r="F54" s="141" t="s">
        <v>835</v>
      </c>
      <c r="G54" s="141"/>
      <c r="H54" s="141"/>
      <c r="I54" s="141"/>
      <c r="J54" s="7">
        <v>6</v>
      </c>
      <c r="K54" s="1">
        <v>63.2</v>
      </c>
      <c r="L54" s="1">
        <v>2576.79</v>
      </c>
      <c r="M54" s="1">
        <f t="shared" si="4"/>
        <v>15460.74</v>
      </c>
      <c r="N54" s="137">
        <f t="shared" si="3"/>
        <v>40771.993670886077</v>
      </c>
      <c r="O54" s="137"/>
      <c r="P54" s="28"/>
      <c r="Q54" s="29"/>
      <c r="R54" s="29"/>
    </row>
    <row r="55" spans="1:18" ht="18.75" x14ac:dyDescent="0.3">
      <c r="A55" s="2"/>
      <c r="B55" s="102" t="s">
        <v>986</v>
      </c>
      <c r="C55" s="102"/>
      <c r="D55" s="102"/>
      <c r="E55" s="2"/>
      <c r="F55" s="141" t="s">
        <v>836</v>
      </c>
      <c r="G55" s="141"/>
      <c r="H55" s="141"/>
      <c r="I55" s="141"/>
      <c r="J55" s="7">
        <v>4.5</v>
      </c>
      <c r="K55" s="1">
        <v>63.2</v>
      </c>
      <c r="L55" s="1">
        <v>2576.79</v>
      </c>
      <c r="M55" s="1">
        <f t="shared" si="4"/>
        <v>11595.555</v>
      </c>
      <c r="N55" s="137">
        <f t="shared" si="3"/>
        <v>40771.993670886077</v>
      </c>
      <c r="O55" s="137"/>
      <c r="P55" s="28"/>
      <c r="Q55" s="29"/>
      <c r="R55" s="29"/>
    </row>
    <row r="56" spans="1:18" ht="18.75" x14ac:dyDescent="0.3">
      <c r="A56" s="2"/>
      <c r="B56" s="116"/>
      <c r="C56" s="117"/>
      <c r="D56" s="118"/>
      <c r="E56" s="2"/>
      <c r="F56" s="141" t="s">
        <v>837</v>
      </c>
      <c r="G56" s="141"/>
      <c r="H56" s="141"/>
      <c r="I56" s="141"/>
      <c r="J56" s="7">
        <v>9</v>
      </c>
      <c r="K56" s="1">
        <v>63.2</v>
      </c>
      <c r="L56" s="1">
        <v>2576.79</v>
      </c>
      <c r="M56" s="1">
        <f t="shared" si="4"/>
        <v>23191.11</v>
      </c>
      <c r="N56" s="137">
        <f t="shared" si="3"/>
        <v>40771.993670886077</v>
      </c>
      <c r="O56" s="137"/>
      <c r="P56" s="28"/>
      <c r="Q56" s="29"/>
      <c r="R56" s="29"/>
    </row>
    <row r="57" spans="1:18" ht="18.75" x14ac:dyDescent="0.3">
      <c r="A57" s="2"/>
      <c r="B57" s="108" t="s">
        <v>1098</v>
      </c>
      <c r="C57" s="108" t="s">
        <v>1</v>
      </c>
      <c r="D57" s="108" t="s">
        <v>1</v>
      </c>
      <c r="E57" s="2"/>
      <c r="F57" s="141" t="s">
        <v>838</v>
      </c>
      <c r="G57" s="141"/>
      <c r="H57" s="141"/>
      <c r="I57" s="141"/>
      <c r="J57" s="7">
        <v>12</v>
      </c>
      <c r="K57" s="1">
        <v>63.2</v>
      </c>
      <c r="L57" s="1">
        <v>2962.18</v>
      </c>
      <c r="M57" s="1">
        <f t="shared" si="4"/>
        <v>35546.159999999996</v>
      </c>
      <c r="N57" s="137">
        <f t="shared" si="3"/>
        <v>46869.936708860754</v>
      </c>
      <c r="O57" s="137"/>
      <c r="P57" s="28"/>
      <c r="Q57" s="29"/>
      <c r="R57" s="29"/>
    </row>
    <row r="58" spans="1:18" ht="18.75" x14ac:dyDescent="0.3">
      <c r="A58" s="2"/>
      <c r="B58" s="102" t="s">
        <v>1071</v>
      </c>
      <c r="C58" s="102" t="s">
        <v>8</v>
      </c>
      <c r="D58" s="102" t="s">
        <v>8</v>
      </c>
      <c r="E58" s="2"/>
      <c r="F58" s="141" t="s">
        <v>839</v>
      </c>
      <c r="G58" s="141"/>
      <c r="H58" s="141"/>
      <c r="I58" s="141"/>
      <c r="J58" s="7">
        <v>9</v>
      </c>
      <c r="K58" s="1">
        <v>78.900000000000006</v>
      </c>
      <c r="L58" s="1">
        <v>3698.04</v>
      </c>
      <c r="M58" s="1">
        <f t="shared" si="4"/>
        <v>33282.36</v>
      </c>
      <c r="N58" s="137">
        <f t="shared" si="3"/>
        <v>46869.961977186307</v>
      </c>
      <c r="O58" s="137"/>
      <c r="P58" s="28"/>
      <c r="Q58" s="29"/>
      <c r="R58" s="29"/>
    </row>
    <row r="59" spans="1:18" ht="18.75" x14ac:dyDescent="0.3">
      <c r="A59" s="2"/>
      <c r="B59" s="102" t="s">
        <v>165</v>
      </c>
      <c r="C59" s="102" t="s">
        <v>2</v>
      </c>
      <c r="D59" s="102" t="s">
        <v>2</v>
      </c>
      <c r="E59" s="2"/>
      <c r="F59" s="141" t="s">
        <v>840</v>
      </c>
      <c r="G59" s="141"/>
      <c r="H59" s="141"/>
      <c r="I59" s="141"/>
      <c r="J59" s="7">
        <v>12</v>
      </c>
      <c r="K59" s="1">
        <v>78.900000000000006</v>
      </c>
      <c r="L59" s="1">
        <v>3698.04</v>
      </c>
      <c r="M59" s="1">
        <f t="shared" si="4"/>
        <v>44376.479999999996</v>
      </c>
      <c r="N59" s="137">
        <f t="shared" si="3"/>
        <v>46869.961977186307</v>
      </c>
      <c r="O59" s="137"/>
      <c r="P59" s="28"/>
      <c r="Q59" s="29"/>
      <c r="R59" s="29"/>
    </row>
    <row r="60" spans="1:18" ht="18.75" x14ac:dyDescent="0.3">
      <c r="A60" s="2"/>
      <c r="B60" s="102" t="s">
        <v>1030</v>
      </c>
      <c r="C60" s="102" t="s">
        <v>3</v>
      </c>
      <c r="D60" s="102" t="s">
        <v>3</v>
      </c>
      <c r="E60" s="2"/>
      <c r="F60" s="141" t="s">
        <v>841</v>
      </c>
      <c r="G60" s="141"/>
      <c r="H60" s="141"/>
      <c r="I60" s="141"/>
      <c r="J60" s="7">
        <v>9</v>
      </c>
      <c r="K60" s="1">
        <v>94.75</v>
      </c>
      <c r="L60" s="1">
        <v>5049</v>
      </c>
      <c r="M60" s="1">
        <f t="shared" si="4"/>
        <v>45441</v>
      </c>
      <c r="N60" s="137">
        <f t="shared" si="3"/>
        <v>53287.598944591031</v>
      </c>
      <c r="O60" s="137"/>
      <c r="P60" s="28"/>
      <c r="Q60" s="29"/>
      <c r="R60" s="29"/>
    </row>
    <row r="61" spans="1:18" ht="18.75" x14ac:dyDescent="0.3">
      <c r="A61" s="2"/>
      <c r="B61" s="102" t="s">
        <v>1069</v>
      </c>
      <c r="C61" s="102" t="s">
        <v>4</v>
      </c>
      <c r="D61" s="102" t="s">
        <v>4</v>
      </c>
      <c r="E61" s="2"/>
      <c r="F61" s="141" t="s">
        <v>842</v>
      </c>
      <c r="G61" s="141"/>
      <c r="H61" s="141"/>
      <c r="I61" s="141"/>
      <c r="J61" s="7">
        <v>12</v>
      </c>
      <c r="K61" s="1">
        <v>94.75</v>
      </c>
      <c r="L61" s="1">
        <v>4440.93</v>
      </c>
      <c r="M61" s="1">
        <f t="shared" si="4"/>
        <v>53291.16</v>
      </c>
      <c r="N61" s="137">
        <f t="shared" si="3"/>
        <v>46869.973614775721</v>
      </c>
      <c r="O61" s="137"/>
      <c r="P61" s="28"/>
      <c r="Q61" s="29"/>
      <c r="R61" s="29"/>
    </row>
    <row r="62" spans="1:18" ht="18.75" x14ac:dyDescent="0.3">
      <c r="A62" s="2"/>
      <c r="B62" s="102" t="s">
        <v>5</v>
      </c>
      <c r="C62" s="102" t="s">
        <v>5</v>
      </c>
      <c r="D62" s="102" t="s">
        <v>5</v>
      </c>
      <c r="E62" s="2"/>
      <c r="F62" s="141" t="s">
        <v>843</v>
      </c>
      <c r="G62" s="141"/>
      <c r="H62" s="141"/>
      <c r="I62" s="141"/>
      <c r="J62" s="7">
        <v>9</v>
      </c>
      <c r="K62" s="1">
        <v>110.4</v>
      </c>
      <c r="L62" s="1">
        <v>5174.45</v>
      </c>
      <c r="M62" s="1">
        <f t="shared" si="4"/>
        <v>46570.049999999996</v>
      </c>
      <c r="N62" s="137">
        <f t="shared" si="3"/>
        <v>46870.018115942024</v>
      </c>
      <c r="O62" s="137"/>
      <c r="P62" s="28"/>
      <c r="Q62" s="29"/>
      <c r="R62" s="29"/>
    </row>
    <row r="63" spans="1:18" ht="18.75" x14ac:dyDescent="0.3">
      <c r="A63" s="2"/>
      <c r="B63" s="102" t="s">
        <v>1077</v>
      </c>
      <c r="C63" s="102" t="s">
        <v>17</v>
      </c>
      <c r="D63" s="102" t="s">
        <v>17</v>
      </c>
      <c r="E63" s="2"/>
      <c r="F63" s="141" t="s">
        <v>844</v>
      </c>
      <c r="G63" s="141"/>
      <c r="H63" s="141"/>
      <c r="I63" s="141"/>
      <c r="J63" s="7">
        <v>9</v>
      </c>
      <c r="K63" s="1">
        <v>126.3</v>
      </c>
      <c r="L63" s="1">
        <v>5919.68</v>
      </c>
      <c r="M63" s="1">
        <f t="shared" si="4"/>
        <v>53277.120000000003</v>
      </c>
      <c r="N63" s="137">
        <f t="shared" si="3"/>
        <v>46869.992082343626</v>
      </c>
      <c r="O63" s="137"/>
      <c r="P63" s="28"/>
      <c r="Q63" s="29"/>
      <c r="R63" s="29"/>
    </row>
    <row r="64" spans="1:18" ht="18.75" x14ac:dyDescent="0.3">
      <c r="A64" s="2"/>
      <c r="B64" s="102" t="s">
        <v>253</v>
      </c>
      <c r="C64" s="102"/>
      <c r="D64" s="102"/>
      <c r="E64" s="2"/>
      <c r="F64" s="141" t="s">
        <v>845</v>
      </c>
      <c r="G64" s="141"/>
      <c r="H64" s="141"/>
      <c r="I64" s="141"/>
      <c r="J64" s="7">
        <v>12</v>
      </c>
      <c r="K64" s="1">
        <v>126.3</v>
      </c>
      <c r="L64" s="1">
        <v>5919.68</v>
      </c>
      <c r="M64" s="1">
        <f t="shared" si="4"/>
        <v>71036.160000000003</v>
      </c>
      <c r="N64" s="137">
        <f t="shared" si="3"/>
        <v>46869.992082343626</v>
      </c>
      <c r="O64" s="137"/>
      <c r="P64" s="28"/>
      <c r="Q64" s="29"/>
      <c r="R64" s="29"/>
    </row>
    <row r="65" spans="1:18" ht="18.75" x14ac:dyDescent="0.3">
      <c r="A65" s="2"/>
      <c r="B65" s="102" t="s">
        <v>1070</v>
      </c>
      <c r="C65" s="102" t="s">
        <v>6</v>
      </c>
      <c r="D65" s="102" t="s">
        <v>6</v>
      </c>
      <c r="E65" s="2"/>
      <c r="F65" s="141" t="s">
        <v>846</v>
      </c>
      <c r="G65" s="141"/>
      <c r="H65" s="141"/>
      <c r="I65" s="141"/>
      <c r="J65" s="7">
        <v>9</v>
      </c>
      <c r="K65" s="1">
        <v>142.5</v>
      </c>
      <c r="L65" s="1">
        <v>6678.98</v>
      </c>
      <c r="M65" s="1">
        <f t="shared" si="4"/>
        <v>60110.819999999992</v>
      </c>
      <c r="N65" s="137">
        <f t="shared" si="3"/>
        <v>46870.03508771929</v>
      </c>
      <c r="O65" s="137"/>
      <c r="P65" s="28"/>
      <c r="Q65" s="29"/>
      <c r="R65" s="29"/>
    </row>
    <row r="66" spans="1:18" ht="18.75" x14ac:dyDescent="0.3">
      <c r="A66" s="2"/>
      <c r="B66" s="102" t="s">
        <v>7</v>
      </c>
      <c r="C66" s="102" t="s">
        <v>7</v>
      </c>
      <c r="D66" s="102" t="s">
        <v>7</v>
      </c>
      <c r="E66" s="2"/>
      <c r="F66" s="141" t="s">
        <v>847</v>
      </c>
      <c r="G66" s="141"/>
      <c r="H66" s="141"/>
      <c r="I66" s="141"/>
      <c r="J66" s="7">
        <v>12</v>
      </c>
      <c r="K66" s="1">
        <v>142.5</v>
      </c>
      <c r="L66" s="1">
        <v>6678.98</v>
      </c>
      <c r="M66" s="1">
        <f t="shared" si="4"/>
        <v>80147.759999999995</v>
      </c>
      <c r="N66" s="137">
        <f t="shared" si="3"/>
        <v>46870.035087719298</v>
      </c>
      <c r="O66" s="137"/>
      <c r="P66" s="28"/>
      <c r="Q66" s="29"/>
      <c r="R66" s="29"/>
    </row>
    <row r="67" spans="1:18" ht="18.75" x14ac:dyDescent="0.3">
      <c r="A67" s="2"/>
      <c r="B67" s="102" t="s">
        <v>1072</v>
      </c>
      <c r="C67" s="102" t="s">
        <v>9</v>
      </c>
      <c r="D67" s="102" t="s">
        <v>9</v>
      </c>
      <c r="E67" s="2"/>
      <c r="F67" s="141" t="s">
        <v>848</v>
      </c>
      <c r="G67" s="141"/>
      <c r="H67" s="141"/>
      <c r="I67" s="141"/>
      <c r="J67" s="7">
        <v>9</v>
      </c>
      <c r="K67" s="1">
        <v>158.6</v>
      </c>
      <c r="L67" s="1">
        <v>7433.58</v>
      </c>
      <c r="M67" s="1">
        <f t="shared" si="4"/>
        <v>66902.22</v>
      </c>
      <c r="N67" s="137">
        <f t="shared" si="3"/>
        <v>46869.987389659531</v>
      </c>
      <c r="O67" s="137"/>
      <c r="P67" s="28"/>
      <c r="Q67" s="29"/>
      <c r="R67" s="29"/>
    </row>
    <row r="68" spans="1:18" ht="18.75" x14ac:dyDescent="0.3">
      <c r="A68" s="2"/>
      <c r="B68" s="102" t="s">
        <v>1073</v>
      </c>
      <c r="C68" s="102" t="s">
        <v>10</v>
      </c>
      <c r="D68" s="102" t="s">
        <v>10</v>
      </c>
      <c r="E68" s="2"/>
      <c r="F68" s="141" t="s">
        <v>849</v>
      </c>
      <c r="G68" s="141"/>
      <c r="H68" s="141"/>
      <c r="I68" s="141"/>
      <c r="J68" s="7">
        <v>12</v>
      </c>
      <c r="K68" s="1">
        <v>158.6</v>
      </c>
      <c r="L68" s="1">
        <v>7433.58</v>
      </c>
      <c r="M68" s="1">
        <f t="shared" si="4"/>
        <v>89202.959999999992</v>
      </c>
      <c r="N68" s="137">
        <f t="shared" si="3"/>
        <v>46869.987389659516</v>
      </c>
      <c r="O68" s="137"/>
      <c r="P68" s="28"/>
      <c r="Q68" s="29"/>
      <c r="R68" s="29"/>
    </row>
    <row r="69" spans="1:18" ht="18.75" x14ac:dyDescent="0.3">
      <c r="A69" s="2"/>
      <c r="B69" s="102" t="s">
        <v>1074</v>
      </c>
      <c r="C69" s="102" t="s">
        <v>11</v>
      </c>
      <c r="D69" s="102" t="s">
        <v>11</v>
      </c>
      <c r="E69" s="2"/>
      <c r="F69" s="141" t="s">
        <v>850</v>
      </c>
      <c r="G69" s="141"/>
      <c r="H69" s="141"/>
      <c r="I69" s="141"/>
      <c r="J69" s="7">
        <v>9</v>
      </c>
      <c r="K69" s="1">
        <v>196.25</v>
      </c>
      <c r="L69" s="1">
        <v>11774</v>
      </c>
      <c r="M69" s="1">
        <f t="shared" si="4"/>
        <v>105966</v>
      </c>
      <c r="N69" s="137">
        <f t="shared" si="3"/>
        <v>59994.904458598729</v>
      </c>
      <c r="O69" s="137"/>
      <c r="P69" s="28"/>
      <c r="Q69" s="29"/>
      <c r="R69" s="29"/>
    </row>
    <row r="70" spans="1:18" ht="18.75" x14ac:dyDescent="0.3">
      <c r="A70" s="2"/>
      <c r="B70" s="102" t="s">
        <v>12</v>
      </c>
      <c r="C70" s="102" t="s">
        <v>12</v>
      </c>
      <c r="D70" s="102" t="s">
        <v>12</v>
      </c>
      <c r="E70" s="2"/>
      <c r="F70" s="141" t="s">
        <v>851</v>
      </c>
      <c r="G70" s="141"/>
      <c r="H70" s="141"/>
      <c r="I70" s="141"/>
      <c r="J70" s="7">
        <v>12</v>
      </c>
      <c r="K70" s="1">
        <v>198.3</v>
      </c>
      <c r="L70" s="1">
        <v>13028.7</v>
      </c>
      <c r="M70" s="1">
        <f t="shared" si="4"/>
        <v>156344.40000000002</v>
      </c>
      <c r="N70" s="137">
        <f t="shared" si="3"/>
        <v>65701.966717095318</v>
      </c>
      <c r="O70" s="137"/>
      <c r="P70" s="28"/>
      <c r="Q70" s="29"/>
      <c r="R70" s="29"/>
    </row>
    <row r="71" spans="1:18" ht="18.75" x14ac:dyDescent="0.3">
      <c r="A71" s="2"/>
      <c r="B71" s="102" t="s">
        <v>13</v>
      </c>
      <c r="C71" s="102" t="s">
        <v>13</v>
      </c>
      <c r="D71" s="102" t="s">
        <v>13</v>
      </c>
      <c r="E71" s="2"/>
      <c r="F71" s="141" t="s">
        <v>852</v>
      </c>
      <c r="G71" s="141"/>
      <c r="H71" s="141"/>
      <c r="I71" s="141"/>
      <c r="J71" s="7">
        <v>9</v>
      </c>
      <c r="K71" s="1">
        <v>235.5</v>
      </c>
      <c r="L71" s="1">
        <v>14598.65</v>
      </c>
      <c r="M71" s="1">
        <f t="shared" si="4"/>
        <v>131387.85</v>
      </c>
      <c r="N71" s="137">
        <f t="shared" si="3"/>
        <v>61990.021231422514</v>
      </c>
      <c r="O71" s="137"/>
      <c r="P71" s="28"/>
      <c r="Q71" s="29"/>
      <c r="R71" s="29"/>
    </row>
    <row r="72" spans="1:18" ht="18.75" x14ac:dyDescent="0.3">
      <c r="A72" s="2"/>
      <c r="B72" s="102" t="s">
        <v>1075</v>
      </c>
      <c r="C72" s="102" t="s">
        <v>14</v>
      </c>
      <c r="D72" s="102" t="s">
        <v>14</v>
      </c>
      <c r="E72" s="2"/>
      <c r="F72" s="141" t="s">
        <v>853</v>
      </c>
      <c r="G72" s="141"/>
      <c r="H72" s="141"/>
      <c r="I72" s="141"/>
      <c r="J72" s="7">
        <v>12</v>
      </c>
      <c r="K72" s="1">
        <v>235.5</v>
      </c>
      <c r="L72" s="1">
        <v>14129.5</v>
      </c>
      <c r="M72" s="1">
        <f t="shared" si="4"/>
        <v>169554</v>
      </c>
      <c r="N72" s="137">
        <f t="shared" si="3"/>
        <v>59997.87685774947</v>
      </c>
      <c r="O72" s="137"/>
      <c r="P72" s="28"/>
      <c r="Q72" s="29"/>
      <c r="R72" s="29"/>
    </row>
    <row r="73" spans="1:18" ht="18.75" x14ac:dyDescent="0.3">
      <c r="A73" s="2"/>
      <c r="B73" s="102" t="s">
        <v>15</v>
      </c>
      <c r="C73" s="102" t="s">
        <v>15</v>
      </c>
      <c r="D73" s="102" t="s">
        <v>15</v>
      </c>
      <c r="E73" s="2"/>
      <c r="F73" s="141" t="s">
        <v>854</v>
      </c>
      <c r="G73" s="141"/>
      <c r="H73" s="141"/>
      <c r="I73" s="141"/>
      <c r="J73" s="7">
        <v>9</v>
      </c>
      <c r="K73" s="1">
        <v>253.71</v>
      </c>
      <c r="L73" s="1">
        <v>13698</v>
      </c>
      <c r="M73" s="1">
        <f t="shared" si="4"/>
        <v>123282</v>
      </c>
      <c r="N73" s="137">
        <f t="shared" si="3"/>
        <v>53990.776871230926</v>
      </c>
      <c r="O73" s="137"/>
      <c r="P73" s="28"/>
      <c r="Q73" s="29"/>
      <c r="R73" s="29"/>
    </row>
    <row r="74" spans="1:18" ht="18.75" x14ac:dyDescent="0.3">
      <c r="A74" s="2"/>
      <c r="B74" s="102" t="s">
        <v>166</v>
      </c>
      <c r="C74" s="102"/>
      <c r="D74" s="102"/>
      <c r="E74" s="2"/>
      <c r="F74" s="141" t="s">
        <v>855</v>
      </c>
      <c r="G74" s="141"/>
      <c r="H74" s="141"/>
      <c r="I74" s="141"/>
      <c r="J74" s="7">
        <v>9</v>
      </c>
      <c r="K74" s="1">
        <v>322.77999999999997</v>
      </c>
      <c r="L74" s="1">
        <v>17427</v>
      </c>
      <c r="M74" s="1">
        <f t="shared" si="4"/>
        <v>156843</v>
      </c>
      <c r="N74" s="137">
        <f t="shared" si="3"/>
        <v>53990.333973604313</v>
      </c>
      <c r="O74" s="137"/>
      <c r="P74" s="28"/>
      <c r="Q74" s="29"/>
      <c r="R74" s="29"/>
    </row>
    <row r="75" spans="1:18" ht="18.75" x14ac:dyDescent="0.3">
      <c r="A75" s="2"/>
      <c r="B75" s="102" t="s">
        <v>167</v>
      </c>
      <c r="C75" s="102"/>
      <c r="D75" s="102"/>
      <c r="E75" s="2"/>
      <c r="F75" s="141" t="s">
        <v>856</v>
      </c>
      <c r="G75" s="141"/>
      <c r="H75" s="141"/>
      <c r="I75" s="141"/>
      <c r="J75" s="7">
        <v>12</v>
      </c>
      <c r="K75" s="1">
        <v>314</v>
      </c>
      <c r="L75" s="1">
        <v>16953</v>
      </c>
      <c r="M75" s="1">
        <f t="shared" si="4"/>
        <v>203436</v>
      </c>
      <c r="N75" s="137">
        <f t="shared" si="3"/>
        <v>53990.445859872605</v>
      </c>
      <c r="O75" s="137"/>
      <c r="P75" s="28"/>
      <c r="Q75" s="29"/>
      <c r="R75" s="29"/>
    </row>
    <row r="76" spans="1:18" ht="18.75" x14ac:dyDescent="0.3">
      <c r="A76" s="2"/>
      <c r="B76" s="102" t="s">
        <v>1076</v>
      </c>
      <c r="C76" s="102" t="s">
        <v>16</v>
      </c>
      <c r="D76" s="102" t="s">
        <v>16</v>
      </c>
      <c r="E76" s="2"/>
      <c r="F76" s="141" t="s">
        <v>857</v>
      </c>
      <c r="G76" s="141"/>
      <c r="H76" s="141"/>
      <c r="I76" s="141"/>
      <c r="J76" s="7">
        <v>12</v>
      </c>
      <c r="K76" s="1">
        <v>392.5</v>
      </c>
      <c r="L76" s="1">
        <v>21191</v>
      </c>
      <c r="M76" s="1">
        <f t="shared" si="4"/>
        <v>254292</v>
      </c>
      <c r="N76" s="137">
        <f t="shared" si="3"/>
        <v>53989.80891719745</v>
      </c>
      <c r="O76" s="137"/>
      <c r="P76" s="28"/>
      <c r="Q76" s="29"/>
      <c r="R76" s="29"/>
    </row>
    <row r="77" spans="1:18" ht="18.75" x14ac:dyDescent="0.3">
      <c r="A77" s="2"/>
      <c r="B77" s="110"/>
      <c r="C77" s="110"/>
      <c r="D77" s="110"/>
      <c r="E77" s="2"/>
      <c r="F77" s="141" t="s">
        <v>858</v>
      </c>
      <c r="G77" s="141"/>
      <c r="H77" s="141"/>
      <c r="I77" s="141"/>
      <c r="J77" s="7">
        <v>9</v>
      </c>
      <c r="K77" s="1">
        <v>475</v>
      </c>
      <c r="L77" s="1">
        <v>36949</v>
      </c>
      <c r="M77" s="1">
        <f t="shared" si="4"/>
        <v>332541</v>
      </c>
      <c r="N77" s="137">
        <f t="shared" si="3"/>
        <v>77787.368421052641</v>
      </c>
      <c r="O77" s="137"/>
      <c r="P77" s="28"/>
      <c r="Q77" s="29"/>
      <c r="R77" s="29"/>
    </row>
    <row r="78" spans="1:18" ht="18.75" customHeight="1" x14ac:dyDescent="0.3">
      <c r="A78" s="2"/>
      <c r="B78" s="108" t="s">
        <v>1099</v>
      </c>
      <c r="C78" s="108"/>
      <c r="D78" s="108"/>
      <c r="E78" s="2"/>
    </row>
    <row r="79" spans="1:18" ht="15.75" customHeight="1" x14ac:dyDescent="0.25">
      <c r="B79" s="99" t="s">
        <v>48</v>
      </c>
      <c r="C79" s="100"/>
      <c r="D79" s="101"/>
      <c r="F79" s="142" t="s">
        <v>859</v>
      </c>
      <c r="G79" s="143"/>
      <c r="H79" s="143"/>
      <c r="I79" s="143"/>
      <c r="J79" s="143"/>
      <c r="K79" s="143"/>
      <c r="L79" s="143"/>
      <c r="M79" s="143"/>
      <c r="N79" s="143"/>
      <c r="O79" s="144"/>
      <c r="P79" s="128" t="s">
        <v>56</v>
      </c>
      <c r="Q79" s="128"/>
    </row>
    <row r="80" spans="1:18" ht="15.75" x14ac:dyDescent="0.25">
      <c r="B80" s="99" t="s">
        <v>1101</v>
      </c>
      <c r="C80" s="100"/>
      <c r="D80" s="101"/>
      <c r="F80" s="145"/>
      <c r="G80" s="146"/>
      <c r="H80" s="146"/>
      <c r="I80" s="146"/>
      <c r="J80" s="146"/>
      <c r="K80" s="146"/>
      <c r="L80" s="146"/>
      <c r="M80" s="146"/>
      <c r="N80" s="146"/>
      <c r="O80" s="147"/>
      <c r="P80" s="128" t="s">
        <v>54</v>
      </c>
      <c r="Q80" s="128"/>
    </row>
    <row r="81" spans="2:17" ht="14.25" customHeight="1" x14ac:dyDescent="0.25">
      <c r="B81" s="99" t="s">
        <v>49</v>
      </c>
      <c r="C81" s="100"/>
      <c r="D81" s="101"/>
      <c r="F81" s="138" t="s">
        <v>860</v>
      </c>
      <c r="G81" s="139"/>
      <c r="H81" s="139"/>
      <c r="I81" s="140"/>
      <c r="J81" s="7">
        <v>9</v>
      </c>
      <c r="K81" s="7">
        <v>32.299999999999997</v>
      </c>
      <c r="L81" s="7">
        <v>1449.95</v>
      </c>
      <c r="M81" s="1">
        <f>L81*J81</f>
        <v>13049.550000000001</v>
      </c>
      <c r="N81" s="136">
        <f>L81/K81*1000</f>
        <v>44890.092879256968</v>
      </c>
      <c r="O81" s="136"/>
      <c r="Q81" s="29"/>
    </row>
    <row r="82" spans="2:17" x14ac:dyDescent="0.25">
      <c r="F82" s="138" t="s">
        <v>861</v>
      </c>
      <c r="G82" s="139"/>
      <c r="H82" s="139"/>
      <c r="I82" s="140"/>
      <c r="J82" s="7">
        <v>9</v>
      </c>
      <c r="K82" s="7">
        <v>39.25</v>
      </c>
      <c r="L82" s="7">
        <v>1762.72</v>
      </c>
      <c r="M82" s="1">
        <f t="shared" ref="M82:M93" si="5">L82*J82</f>
        <v>15864.48</v>
      </c>
      <c r="N82" s="136">
        <f t="shared" ref="N82:N93" si="6">L82/K82*1000</f>
        <v>44910.063694267512</v>
      </c>
      <c r="O82" s="136"/>
      <c r="Q82" s="29"/>
    </row>
    <row r="83" spans="2:17" x14ac:dyDescent="0.25">
      <c r="F83" s="138" t="s">
        <v>862</v>
      </c>
      <c r="G83" s="139"/>
      <c r="H83" s="139"/>
      <c r="I83" s="140"/>
      <c r="J83" s="7">
        <v>9</v>
      </c>
      <c r="K83" s="7">
        <v>48.3</v>
      </c>
      <c r="L83" s="7">
        <v>2393</v>
      </c>
      <c r="M83" s="1">
        <f t="shared" si="5"/>
        <v>21537</v>
      </c>
      <c r="N83" s="136">
        <f t="shared" si="6"/>
        <v>49544.513457556939</v>
      </c>
      <c r="O83" s="136"/>
      <c r="Q83" s="29"/>
    </row>
    <row r="84" spans="2:17" x14ac:dyDescent="0.25">
      <c r="F84" s="138" t="s">
        <v>863</v>
      </c>
      <c r="G84" s="139"/>
      <c r="H84" s="139"/>
      <c r="I84" s="140"/>
      <c r="J84" s="7">
        <v>12</v>
      </c>
      <c r="K84" s="7">
        <v>47.1</v>
      </c>
      <c r="L84" s="7">
        <v>2115.2600000000002</v>
      </c>
      <c r="M84" s="1">
        <f t="shared" si="5"/>
        <v>25383.120000000003</v>
      </c>
      <c r="N84" s="136">
        <f t="shared" si="6"/>
        <v>44909.978768577494</v>
      </c>
      <c r="O84" s="136"/>
      <c r="Q84" s="29"/>
    </row>
    <row r="85" spans="2:17" x14ac:dyDescent="0.25">
      <c r="F85" s="138" t="s">
        <v>864</v>
      </c>
      <c r="G85" s="139"/>
      <c r="H85" s="139"/>
      <c r="I85" s="140"/>
      <c r="J85" s="7">
        <v>9</v>
      </c>
      <c r="K85" s="7">
        <v>62.8</v>
      </c>
      <c r="L85" s="7">
        <v>3099.18</v>
      </c>
      <c r="M85" s="1">
        <f t="shared" si="5"/>
        <v>27892.62</v>
      </c>
      <c r="N85" s="136">
        <f t="shared" si="6"/>
        <v>49350</v>
      </c>
      <c r="O85" s="136"/>
      <c r="Q85" s="29"/>
    </row>
    <row r="86" spans="2:17" x14ac:dyDescent="0.25">
      <c r="F86" s="138" t="s">
        <v>865</v>
      </c>
      <c r="G86" s="139"/>
      <c r="H86" s="139"/>
      <c r="I86" s="140"/>
      <c r="J86" s="7">
        <v>9</v>
      </c>
      <c r="K86" s="7">
        <v>78.5</v>
      </c>
      <c r="L86" s="7">
        <v>4171</v>
      </c>
      <c r="M86" s="1">
        <f t="shared" si="5"/>
        <v>37539</v>
      </c>
      <c r="N86" s="136">
        <f t="shared" si="6"/>
        <v>53133.757961783434</v>
      </c>
      <c r="O86" s="136"/>
      <c r="Q86" s="29"/>
    </row>
    <row r="87" spans="2:17" x14ac:dyDescent="0.25">
      <c r="F87" s="138" t="s">
        <v>866</v>
      </c>
      <c r="G87" s="139"/>
      <c r="H87" s="139"/>
      <c r="I87" s="140"/>
      <c r="J87" s="7">
        <v>12</v>
      </c>
      <c r="K87" s="7">
        <v>78.5</v>
      </c>
      <c r="L87" s="7">
        <v>3873.98</v>
      </c>
      <c r="M87" s="1">
        <f t="shared" si="5"/>
        <v>46487.76</v>
      </c>
      <c r="N87" s="136">
        <f t="shared" si="6"/>
        <v>49350.063694267519</v>
      </c>
      <c r="O87" s="136"/>
      <c r="Q87" s="29"/>
    </row>
    <row r="88" spans="2:17" x14ac:dyDescent="0.25">
      <c r="F88" s="138" t="s">
        <v>867</v>
      </c>
      <c r="G88" s="139"/>
      <c r="H88" s="139"/>
      <c r="I88" s="140"/>
      <c r="J88" s="7">
        <v>9</v>
      </c>
      <c r="K88" s="7">
        <v>94.75</v>
      </c>
      <c r="L88" s="7">
        <v>4675.91</v>
      </c>
      <c r="M88" s="1">
        <f t="shared" si="5"/>
        <v>42083.19</v>
      </c>
      <c r="N88" s="136">
        <f t="shared" si="6"/>
        <v>49349.973614775728</v>
      </c>
      <c r="O88" s="136"/>
      <c r="Q88" s="29"/>
    </row>
    <row r="89" spans="2:17" x14ac:dyDescent="0.25">
      <c r="F89" s="138" t="s">
        <v>868</v>
      </c>
      <c r="G89" s="139"/>
      <c r="H89" s="139"/>
      <c r="I89" s="140"/>
      <c r="J89" s="7">
        <v>12</v>
      </c>
      <c r="K89" s="7">
        <v>109.9</v>
      </c>
      <c r="L89" s="7">
        <v>5423.57</v>
      </c>
      <c r="M89" s="1">
        <f t="shared" si="5"/>
        <v>65082.84</v>
      </c>
      <c r="N89" s="136">
        <f t="shared" si="6"/>
        <v>49350.04549590536</v>
      </c>
      <c r="O89" s="136"/>
      <c r="Q89" s="29"/>
    </row>
    <row r="90" spans="2:17" x14ac:dyDescent="0.25">
      <c r="F90" s="138" t="s">
        <v>869</v>
      </c>
      <c r="G90" s="139"/>
      <c r="H90" s="139"/>
      <c r="I90" s="140"/>
      <c r="J90" s="7">
        <v>9</v>
      </c>
      <c r="K90" s="7">
        <v>125.6</v>
      </c>
      <c r="L90" s="7">
        <v>6198.36</v>
      </c>
      <c r="M90" s="1">
        <f t="shared" si="5"/>
        <v>55785.24</v>
      </c>
      <c r="N90" s="136">
        <f t="shared" si="6"/>
        <v>49350</v>
      </c>
      <c r="O90" s="136"/>
      <c r="Q90" s="29"/>
    </row>
    <row r="91" spans="2:17" x14ac:dyDescent="0.25">
      <c r="F91" s="138" t="s">
        <v>870</v>
      </c>
      <c r="G91" s="139"/>
      <c r="H91" s="139"/>
      <c r="I91" s="140"/>
      <c r="J91" s="7">
        <v>12</v>
      </c>
      <c r="K91" s="7">
        <v>142.5</v>
      </c>
      <c r="L91" s="7">
        <v>7032.38</v>
      </c>
      <c r="M91" s="1">
        <f t="shared" si="5"/>
        <v>84388.56</v>
      </c>
      <c r="N91" s="136">
        <f t="shared" si="6"/>
        <v>49350.035087719298</v>
      </c>
      <c r="O91" s="136"/>
      <c r="Q91" s="29"/>
    </row>
    <row r="92" spans="2:17" x14ac:dyDescent="0.25">
      <c r="F92" s="138" t="s">
        <v>871</v>
      </c>
      <c r="G92" s="139"/>
      <c r="H92" s="139"/>
      <c r="I92" s="140"/>
      <c r="J92" s="7">
        <v>9</v>
      </c>
      <c r="K92" s="7">
        <v>157</v>
      </c>
      <c r="L92" s="7">
        <v>9643.2999999999993</v>
      </c>
      <c r="M92" s="1">
        <f t="shared" si="5"/>
        <v>86789.7</v>
      </c>
      <c r="N92" s="136">
        <f t="shared" si="6"/>
        <v>61422.292993630574</v>
      </c>
      <c r="O92" s="136"/>
      <c r="Q92" s="29"/>
    </row>
    <row r="93" spans="2:17" x14ac:dyDescent="0.25">
      <c r="F93" s="138" t="s">
        <v>872</v>
      </c>
      <c r="G93" s="139"/>
      <c r="H93" s="139"/>
      <c r="I93" s="140"/>
      <c r="J93" s="7">
        <v>9</v>
      </c>
      <c r="K93" s="7">
        <v>235.5</v>
      </c>
      <c r="L93" s="7">
        <v>11621.93</v>
      </c>
      <c r="M93" s="1">
        <f t="shared" si="5"/>
        <v>104597.37</v>
      </c>
      <c r="N93" s="136">
        <f t="shared" si="6"/>
        <v>49350.021231422506</v>
      </c>
      <c r="O93" s="136"/>
      <c r="Q93" s="29"/>
    </row>
    <row r="94" spans="2:17" x14ac:dyDescent="0.25">
      <c r="Q94" s="29"/>
    </row>
    <row r="95" spans="2:17" x14ac:dyDescent="0.25">
      <c r="Q95" s="29"/>
    </row>
  </sheetData>
  <mergeCells count="258">
    <mergeCell ref="F77:I77"/>
    <mergeCell ref="N77:O77"/>
    <mergeCell ref="F79:O80"/>
    <mergeCell ref="P80:Q80"/>
    <mergeCell ref="B80:D80"/>
    <mergeCell ref="B76:D76"/>
    <mergeCell ref="B77:D77"/>
    <mergeCell ref="B78:D78"/>
    <mergeCell ref="B79:D79"/>
    <mergeCell ref="F76:I76"/>
    <mergeCell ref="N76:O76"/>
    <mergeCell ref="F91:I91"/>
    <mergeCell ref="F92:I92"/>
    <mergeCell ref="F93:I93"/>
    <mergeCell ref="F85:I85"/>
    <mergeCell ref="F86:I86"/>
    <mergeCell ref="F87:I87"/>
    <mergeCell ref="F88:I88"/>
    <mergeCell ref="F89:I89"/>
    <mergeCell ref="F90:I90"/>
    <mergeCell ref="N81:O81"/>
    <mergeCell ref="N82:O82"/>
    <mergeCell ref="B39:D39"/>
    <mergeCell ref="B28:D28"/>
    <mergeCell ref="B29:D29"/>
    <mergeCell ref="B30:D30"/>
    <mergeCell ref="B31:D31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42:D42"/>
    <mergeCell ref="B43:D43"/>
    <mergeCell ref="B44:D44"/>
    <mergeCell ref="B45:D45"/>
    <mergeCell ref="B34:D34"/>
    <mergeCell ref="B35:D35"/>
    <mergeCell ref="B36:D36"/>
    <mergeCell ref="B37:D37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38:D38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N9:O9"/>
    <mergeCell ref="N10:O10"/>
    <mergeCell ref="N11:O11"/>
    <mergeCell ref="N12:O12"/>
    <mergeCell ref="B70:D70"/>
    <mergeCell ref="B71:D71"/>
    <mergeCell ref="B72:D72"/>
    <mergeCell ref="B73:D73"/>
    <mergeCell ref="B52:D52"/>
    <mergeCell ref="B53:D53"/>
    <mergeCell ref="B54:D54"/>
    <mergeCell ref="B55:D55"/>
    <mergeCell ref="B56:D56"/>
    <mergeCell ref="B57:D57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32:D32"/>
    <mergeCell ref="Q5:V5"/>
    <mergeCell ref="F6:I6"/>
    <mergeCell ref="Q1:V1"/>
    <mergeCell ref="Q2:V2"/>
    <mergeCell ref="Q3:V3"/>
    <mergeCell ref="Q4:V4"/>
    <mergeCell ref="P6:Q6"/>
    <mergeCell ref="P7:Q7"/>
    <mergeCell ref="N6:O6"/>
    <mergeCell ref="N7:O7"/>
    <mergeCell ref="F29:I29"/>
    <mergeCell ref="F1:O2"/>
    <mergeCell ref="F3:O4"/>
    <mergeCell ref="N5:O5"/>
    <mergeCell ref="F19:I19"/>
    <mergeCell ref="F20:I20"/>
    <mergeCell ref="F21:I21"/>
    <mergeCell ref="F22:I22"/>
    <mergeCell ref="F23:I23"/>
    <mergeCell ref="F24:I24"/>
    <mergeCell ref="F13:I13"/>
    <mergeCell ref="F14:I14"/>
    <mergeCell ref="F15:I15"/>
    <mergeCell ref="F16:I16"/>
    <mergeCell ref="F17:I17"/>
    <mergeCell ref="F18:I18"/>
    <mergeCell ref="F7:I7"/>
    <mergeCell ref="F8:I8"/>
    <mergeCell ref="F9:I9"/>
    <mergeCell ref="F10:I10"/>
    <mergeCell ref="F11:I11"/>
    <mergeCell ref="F12:I12"/>
    <mergeCell ref="F5:I5"/>
    <mergeCell ref="N8:O8"/>
    <mergeCell ref="N16:O16"/>
    <mergeCell ref="N17:O17"/>
    <mergeCell ref="N18:O18"/>
    <mergeCell ref="N19:O19"/>
    <mergeCell ref="N20:O20"/>
    <mergeCell ref="F25:I25"/>
    <mergeCell ref="F26:I26"/>
    <mergeCell ref="F27:I27"/>
    <mergeCell ref="F28:I28"/>
    <mergeCell ref="N13:O13"/>
    <mergeCell ref="N14:O14"/>
    <mergeCell ref="F34:I34"/>
    <mergeCell ref="F35:I35"/>
    <mergeCell ref="F36:I36"/>
    <mergeCell ref="F37:I37"/>
    <mergeCell ref="F38:I38"/>
    <mergeCell ref="N27:O27"/>
    <mergeCell ref="N28:O28"/>
    <mergeCell ref="N29:O29"/>
    <mergeCell ref="N33:O33"/>
    <mergeCell ref="N34:O34"/>
    <mergeCell ref="N35:O35"/>
    <mergeCell ref="N36:O36"/>
    <mergeCell ref="N37:O37"/>
    <mergeCell ref="N38:O38"/>
    <mergeCell ref="F31:O32"/>
    <mergeCell ref="N21:O21"/>
    <mergeCell ref="N22:O22"/>
    <mergeCell ref="N23:O23"/>
    <mergeCell ref="N24:O24"/>
    <mergeCell ref="N25:O25"/>
    <mergeCell ref="N26:O26"/>
    <mergeCell ref="N15:O15"/>
    <mergeCell ref="F48:I48"/>
    <mergeCell ref="F49:I49"/>
    <mergeCell ref="F50:I50"/>
    <mergeCell ref="F39:I39"/>
    <mergeCell ref="F40:I40"/>
    <mergeCell ref="F41:I41"/>
    <mergeCell ref="F42:I42"/>
    <mergeCell ref="F43:I43"/>
    <mergeCell ref="F44:I44"/>
    <mergeCell ref="F69:I69"/>
    <mergeCell ref="F70:I70"/>
    <mergeCell ref="F71:I71"/>
    <mergeCell ref="F72:I72"/>
    <mergeCell ref="F73:I73"/>
    <mergeCell ref="F74:I74"/>
    <mergeCell ref="F63:I63"/>
    <mergeCell ref="F64:I64"/>
    <mergeCell ref="F65:I65"/>
    <mergeCell ref="F66:I66"/>
    <mergeCell ref="F67:I67"/>
    <mergeCell ref="F68:I68"/>
    <mergeCell ref="N59:O59"/>
    <mergeCell ref="N60:O60"/>
    <mergeCell ref="N61:O61"/>
    <mergeCell ref="N39:O39"/>
    <mergeCell ref="N40:O40"/>
    <mergeCell ref="F75:I75"/>
    <mergeCell ref="F57:I57"/>
    <mergeCell ref="F58:I58"/>
    <mergeCell ref="F59:I59"/>
    <mergeCell ref="F60:I60"/>
    <mergeCell ref="F61:I61"/>
    <mergeCell ref="F62:I62"/>
    <mergeCell ref="F51:I51"/>
    <mergeCell ref="F52:I52"/>
    <mergeCell ref="F53:I53"/>
    <mergeCell ref="F54:I54"/>
    <mergeCell ref="F55:I55"/>
    <mergeCell ref="F56:I56"/>
    <mergeCell ref="F45:I45"/>
    <mergeCell ref="F46:I46"/>
    <mergeCell ref="F47:I47"/>
    <mergeCell ref="N47:O47"/>
    <mergeCell ref="N48:O48"/>
    <mergeCell ref="N49:O49"/>
    <mergeCell ref="N53:O53"/>
    <mergeCell ref="N54:O54"/>
    <mergeCell ref="N55:O55"/>
    <mergeCell ref="N56:O56"/>
    <mergeCell ref="N57:O57"/>
    <mergeCell ref="N58:O58"/>
    <mergeCell ref="N41:O41"/>
    <mergeCell ref="N42:O42"/>
    <mergeCell ref="N43:O43"/>
    <mergeCell ref="N44:O44"/>
    <mergeCell ref="N45:O45"/>
    <mergeCell ref="N46:O46"/>
    <mergeCell ref="N50:O50"/>
    <mergeCell ref="N51:O51"/>
    <mergeCell ref="N52:O52"/>
    <mergeCell ref="N65:O65"/>
    <mergeCell ref="N66:O66"/>
    <mergeCell ref="N67:O67"/>
    <mergeCell ref="N68:O68"/>
    <mergeCell ref="N69:O69"/>
    <mergeCell ref="N70:O70"/>
    <mergeCell ref="N62:O62"/>
    <mergeCell ref="N63:O63"/>
    <mergeCell ref="N64:O64"/>
    <mergeCell ref="N87:O87"/>
    <mergeCell ref="B81:D81"/>
    <mergeCell ref="P31:Q31"/>
    <mergeCell ref="P32:Q32"/>
    <mergeCell ref="P79:Q79"/>
    <mergeCell ref="N91:O91"/>
    <mergeCell ref="N92:O92"/>
    <mergeCell ref="N93:O93"/>
    <mergeCell ref="N88:O88"/>
    <mergeCell ref="N89:O89"/>
    <mergeCell ref="N90:O90"/>
    <mergeCell ref="N85:O85"/>
    <mergeCell ref="N86:O86"/>
    <mergeCell ref="N71:O71"/>
    <mergeCell ref="N72:O72"/>
    <mergeCell ref="F81:I81"/>
    <mergeCell ref="F82:I82"/>
    <mergeCell ref="F83:I83"/>
    <mergeCell ref="F84:I84"/>
    <mergeCell ref="N83:O83"/>
    <mergeCell ref="N84:O84"/>
    <mergeCell ref="N73:O73"/>
    <mergeCell ref="N74:O74"/>
    <mergeCell ref="N75:O75"/>
  </mergeCells>
  <hyperlinks>
    <hyperlink ref="B7:D7" location="арматура!R1C1" display="Арматура" xr:uid="{44EF9FE5-5E3E-4C37-B9DE-0C81EB97B016}"/>
    <hyperlink ref="B8:D8" location="'дріт вязальний'!A1" display="Дріт вязальний" xr:uid="{4440B504-E561-452A-A416-98072B4BF5AB}"/>
    <hyperlink ref="B9:D9" location="'дріт вр'!A1" display="Дріт ВР" xr:uid="{9373C176-5CBB-4B9F-86D2-695491C63969}"/>
    <hyperlink ref="B11:D11" location="двотавр!A1" display="Двотавр" xr:uid="{D5A57556-3B19-42A5-A204-2E2679524695}"/>
    <hyperlink ref="B13:D13" location="квадрат!R1C1" display="Квадрат стальной" xr:uid="{40933728-E8C5-4AAB-966D-57FABC1180F9}"/>
    <hyperlink ref="B15:D15" location="круг!R1C1" display="Круг стальной" xr:uid="{ADC04132-302B-4D65-A61F-4FFDB820C752}"/>
    <hyperlink ref="B19:D19" location="лист!R1C1" display="Листы:" xr:uid="{98EDE2EA-D40E-42AF-AE61-D8290F38FF06}"/>
    <hyperlink ref="B20:D20" location="лист!A1" display="Лист сталевий" xr:uid="{83577B18-6A4D-4E2C-854B-06CAE1EE1F76}"/>
    <hyperlink ref="B21:D21" location="'лист рифлений'!A1" display="Лист рифлений" xr:uid="{5D30892A-4C60-4D64-A5F9-057A59C01029}"/>
    <hyperlink ref="B22:D22" location="'лист пвл'!R1C1" display="Лист ПВЛ" xr:uid="{114E263D-7DE1-4E65-9196-4F96796C2FC9}"/>
    <hyperlink ref="B23:D23" location="'лист оцинкований'!A1" display="Лист оцинкований" xr:uid="{3C27A387-F588-48A3-AF7D-C4E2B1B69F81}"/>
    <hyperlink ref="B24:D24" location="'лист нержавіючий'!A1" display="Лист нержавіючий" xr:uid="{D16A39E1-5C63-4408-A0DA-5ED5DCCA9555}"/>
    <hyperlink ref="B28:D28" location="профнастил!R1C1" display="Профнастил" xr:uid="{1B74CB3B-7910-4A9F-8AB7-647899DCAB2D}"/>
    <hyperlink ref="B29:D29" location="'преміум профнастил'!A1" display="Преміум профнастил" xr:uid="{69C0094F-00C7-45FE-9585-C24BE216251B}"/>
    <hyperlink ref="B30:D30" location="металочерепиця!A1" display="Металочерепиця" xr:uid="{74EAD8A3-4271-4E1F-A44E-3EA918EB964D}"/>
    <hyperlink ref="B31:D31" location="'преміум металочерепиця'!A1" display="Преміум металочерепиця" xr:uid="{658775D5-D609-4787-9B0D-D1780CBC6FF9}"/>
    <hyperlink ref="B32:D32" location="метизы!R1C1" display="Метизы" xr:uid="{4980A7E8-3D91-4D63-A450-783D95507A83}"/>
    <hyperlink ref="B33:D33" location="'водостічна система'!A1" display="'водостічна система'!A1" xr:uid="{8329820D-0534-4CAD-B8BF-A175D3E861A3}"/>
    <hyperlink ref="B34:D34" location="планки!R1C1" display="Планки" xr:uid="{16C7D894-4533-4A68-8946-008F7AEBC832}"/>
    <hyperlink ref="B35:D35" location="'утеплювач, ізоляція'!A1" display="Утеплювач, ізоляція" xr:uid="{74EA5E33-6349-410D-B644-0F9C966F846A}"/>
    <hyperlink ref="B38:D38" location="'фальцева покрівля'!A1" display="Фальцева покровля" xr:uid="{D4573193-F754-497D-9C1B-162BCD869151}"/>
    <hyperlink ref="B40:D40" location="'сетка сварная в картах'!R1C1" display="Сетка:" xr:uid="{4D7A40B6-5441-47BA-9A93-2EE18AE422A8}"/>
    <hyperlink ref="B41:D41" location="'сітка зварна в картах'!A1" display="Сітка зварна в картах" xr:uid="{B3D04CB0-4391-4B7B-9B5E-1A9BAB14A822}"/>
    <hyperlink ref="B42:D42" location="'сітка зварна в рулоні'!A1" display="Сітка зварна в рулоні" xr:uid="{F7E47DC9-862A-42F6-8003-D543631C5A18}"/>
    <hyperlink ref="B43:D43" location="'сітка рабиця'!A1" display="Сітка Рабиця" xr:uid="{F48F5E60-B5BA-4B97-BBF8-B1B46810610F}"/>
    <hyperlink ref="B45:D45" location="'труба профильная'!R1C1" display="Труба:" xr:uid="{84574735-19AE-416F-A012-7AA05F765BBE}"/>
    <hyperlink ref="B46:D46" location="'труба профільна'!A1" display="Труба профільна" xr:uid="{7607B8F4-7DB1-48E9-8390-B8E70FEA6F20}"/>
    <hyperlink ref="B47:D47" location="'труба ел.зв.'!A1" display="Труба електрозварна" xr:uid="{B5765704-A800-4271-8022-1F6F1CEFE069}"/>
    <hyperlink ref="B48:D48" location="'труба вгп'!R1C1" display="Трубв ВГП ДУ" xr:uid="{52B01AE2-78C7-49E8-9D60-CD77E0EA1258}"/>
    <hyperlink ref="B50:D50" location="'труба оцинкована'!A1" display="Труба оцинкована" xr:uid="{CC311EBF-DC24-4A55-94BC-9E486F30AE9A}"/>
    <hyperlink ref="B51:D51" location="'труба нержавіюча'!A1" display="Труба нержавіюча" xr:uid="{7AF8BF8A-0E13-4D81-ACAA-CDE6CA36C732}"/>
    <hyperlink ref="B57:D57" location="шпилька.гайка.шайба!R1C1" display="Комплектующие" xr:uid="{C712326D-5493-448D-B3F3-036AADFF61A2}"/>
    <hyperlink ref="B60:D60" location="цвяхи!A1" display="Цвяхи" xr:uid="{F8447442-650E-4C8E-A52C-AA84180A28A2}"/>
    <hyperlink ref="B61:D61" location="'гіпсокартон та профіль'!A1" display="Гіпсокартон та профіль" xr:uid="{4D94D63A-B8D5-4308-B44B-AD2B2901870D}"/>
    <hyperlink ref="B62:D62" location="диск!R1C1" display="Диск" xr:uid="{A3F1E2C8-8490-441F-B7A7-DA204F6BF292}"/>
    <hyperlink ref="B65:D65" location="лакофарбові!A1" display="Лакофарбові" xr:uid="{C8D67326-1DFD-4925-BC77-032515ACA7C4}"/>
    <hyperlink ref="B66:D66" location="лопата!R1C1" display="Лопата" xr:uid="{29E16EED-DBDD-498F-A1EA-5DA23E041F16}"/>
    <hyperlink ref="B67:D67" location="згони!A1" display="Згони" xr:uid="{1A9A5B20-BB3D-4D0A-A0CD-2FCD8F49E108}"/>
    <hyperlink ref="B68:D68" location="трійники!A1" display="Трійники" xr:uid="{7BD02C02-DF7F-4114-BD92-2DAB0C94AD42}"/>
    <hyperlink ref="B69:D69" location="різьба!A1" display="Різьба" xr:uid="{18226AF0-6F30-414B-A376-0D2A7AB40A00}"/>
    <hyperlink ref="B70:D70" location="муфта!R1C1" display="Муфта" xr:uid="{ECCB0DA1-0EA9-4172-9C76-7054690B37A3}"/>
    <hyperlink ref="B71:D71" location="контргайка!R1C1" display="Контргайка" xr:uid="{50F5F087-9955-4D33-ADF7-64FD37457F3A}"/>
    <hyperlink ref="B72:D72" location="фланець!A1" display="Фланець" xr:uid="{A1E0199E-E793-4612-A9BD-B0E0C1FC0939}"/>
    <hyperlink ref="B73:D73" location="цемент!R1C1" display="Цемент" xr:uid="{EE96026D-C3A2-4972-8EB8-7E6495E8C108}"/>
    <hyperlink ref="B76:D76" location="'щітка по металу'!A1" display="Щітка по металу" xr:uid="{D32EB4EE-3EA4-4E99-80D1-5B2B24ABE0B3}"/>
    <hyperlink ref="B78:D78" location="доставка!R1C1" display="Услуги" xr:uid="{FB7F423E-AF98-474A-9935-BE915FF153B9}"/>
    <hyperlink ref="B79:D79" location="доставка!R1C1" display="Доставка" xr:uid="{0DB11DEB-0A04-4BE3-B41D-642784011E01}"/>
    <hyperlink ref="B80:D80" location="гільйотина!A1" display="Гільйотина  " xr:uid="{7BC7799A-6E47-44BA-ABA6-E4EDBD5B18B4}"/>
    <hyperlink ref="B81:D81" location="плазма!R1C1" display="Плазма" xr:uid="{07671DF3-638F-4120-BDA7-95B116D5867D}"/>
    <hyperlink ref="B53:D53" location="швеллер!R1C1" display="Швеллер" xr:uid="{CE2983D8-D873-416B-913B-9A097657B585}"/>
    <hyperlink ref="B54:D54" location="'швелер катаний'!A1" display="Швелер катаний" xr:uid="{FBA27494-9711-472F-B127-ACA6E2CF4E92}"/>
    <hyperlink ref="B55:D55" location="'швелер гнутий'!A1" display="Швелер гнутий" xr:uid="{4BAAC13B-483B-48F5-A55C-A14F6E30DEF5}"/>
    <hyperlink ref="B49:D49" location="'труба безшовна'!A1" display="Турба безшовна" xr:uid="{C41E71D8-C923-41CC-8373-2EB5216ADB10}"/>
    <hyperlink ref="B59:D59" location="гайка!R1C1" display="Гайка" xr:uid="{1165D591-0355-4C3C-B3FA-8242D2BA7617}"/>
    <hyperlink ref="B74:D74" location="шайба!R1C1" display="Шайба" xr:uid="{85739C50-24FE-4242-9654-7974DF4F6925}"/>
    <hyperlink ref="B75:D75" location="шпилька!R1C1" display="Шпилька" xr:uid="{6090184F-F728-4FD0-A8E5-C24B4C9396D3}"/>
    <hyperlink ref="B26:D26" location="смуга!A1" display="Смуга" xr:uid="{3DAF0761-CA37-48FC-A0A6-17642F6D3D96}"/>
    <hyperlink ref="B64:D64" location="заглушка!A1" display="Заглушка" xr:uid="{16CC1768-2080-4A3F-AA3C-A0CD1B0451E5}"/>
    <hyperlink ref="B17:D17" location="кутник!A1" display="Кутник" xr:uid="{36C18C7C-7BA2-4355-93F4-B6E83A19EC64}"/>
    <hyperlink ref="B58:D58" location="відводи!A1" display="Відводи" xr:uid="{0136E8F8-A546-40A1-AE4A-9EE1AFFFBFDF}"/>
    <hyperlink ref="B63:D63" location="електроди!A1" display="Електроди" xr:uid="{183A75E5-C79E-4491-8E93-22ABD8D56400}"/>
    <hyperlink ref="B36:D36" location="штакетник!A1" display="Штакетник" xr:uid="{8142AFA1-C4E9-45FC-883C-A0788F637954}"/>
    <hyperlink ref="B37:D37" location="'штакетник преміум '!A1" display="Штакетник преміум" xr:uid="{74558E8F-A20A-48F8-AA3C-ED9F2422887F}"/>
    <hyperlink ref="P6:Q6" location="лист!R45C6" display="Лист г/к" xr:uid="{A9A909FB-BB19-4782-8429-CAB4A9CCE376}"/>
    <hyperlink ref="P32:Q32" location="лист!R92C6" display="Лист ст. 09Г2С" xr:uid="{FAC99A77-E9B6-4A55-B5B0-69FDAC4BE0E2}"/>
    <hyperlink ref="P7:Q7" location="лист!R92C6" display="Лист ст. 09Г2С" xr:uid="{C34CB53D-35D0-408D-9A9F-A2B3DFFF3D7B}"/>
    <hyperlink ref="P80:Q80" location="лист!R31C6" display="Лист г/к" xr:uid="{AB2F1A31-146E-47E0-8300-ED27D745A183}"/>
    <hyperlink ref="P31:Q31" location="лист!R6C6" display="Лист х/к" xr:uid="{2C501FCC-2FE0-4A2C-86E9-E84043E9A045}"/>
    <hyperlink ref="P79:Q79" location="лист!R6C6" display="Лист х/к" xr:uid="{7E5BFF62-03D1-404B-A52F-C9E48C255882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28515625" customWidth="1"/>
    <col min="5" max="5" width="1.28515625" customWidth="1"/>
    <col min="6" max="6" width="44.140625" customWidth="1"/>
    <col min="11" max="11" width="18.42578125" customWidth="1"/>
  </cols>
  <sheetData>
    <row r="1" spans="1:20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50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3"/>
      <c r="N2" s="3" t="s">
        <v>44</v>
      </c>
      <c r="O2" s="103" t="s">
        <v>771</v>
      </c>
      <c r="P2" s="103"/>
      <c r="Q2" s="103"/>
      <c r="R2" s="103"/>
      <c r="S2" s="103"/>
      <c r="T2" s="103"/>
    </row>
    <row r="3" spans="1:20" x14ac:dyDescent="0.25">
      <c r="A3" s="119"/>
      <c r="B3" s="119"/>
      <c r="C3" s="119"/>
      <c r="D3" s="119"/>
      <c r="E3" s="119"/>
      <c r="F3" s="154" t="s">
        <v>874</v>
      </c>
      <c r="G3" s="155"/>
      <c r="H3" s="155"/>
      <c r="I3" s="155"/>
      <c r="J3" s="155"/>
      <c r="K3" s="155"/>
      <c r="L3" s="155"/>
      <c r="M3" s="156"/>
      <c r="N3" s="3" t="s">
        <v>45</v>
      </c>
      <c r="O3" s="104" t="s">
        <v>237</v>
      </c>
      <c r="P3" s="103"/>
      <c r="Q3" s="103"/>
      <c r="R3" s="103"/>
      <c r="S3" s="103"/>
      <c r="T3" s="103"/>
    </row>
    <row r="4" spans="1:20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9"/>
      <c r="N4" s="3" t="s">
        <v>46</v>
      </c>
      <c r="O4" s="103" t="s">
        <v>772</v>
      </c>
      <c r="P4" s="103"/>
      <c r="Q4" s="103"/>
      <c r="R4" s="103"/>
      <c r="S4" s="103"/>
      <c r="T4" s="103"/>
    </row>
    <row r="5" spans="1:20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6" t="s">
        <v>53</v>
      </c>
      <c r="H5" s="6" t="s">
        <v>746</v>
      </c>
      <c r="I5" s="111" t="s">
        <v>753</v>
      </c>
      <c r="J5" s="112"/>
      <c r="K5" s="17" t="s">
        <v>754</v>
      </c>
      <c r="L5" s="111" t="s">
        <v>748</v>
      </c>
      <c r="M5" s="112"/>
      <c r="N5" s="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35" t="s">
        <v>1612</v>
      </c>
      <c r="G6" s="9">
        <v>2</v>
      </c>
      <c r="H6" s="9">
        <v>26</v>
      </c>
      <c r="I6" s="161">
        <f>K6/G6</f>
        <v>1081.3399999999999</v>
      </c>
      <c r="J6" s="161"/>
      <c r="K6" s="74">
        <v>2162.6799999999998</v>
      </c>
      <c r="L6" s="160">
        <f>I6/H6*1000</f>
        <v>41589.999999999993</v>
      </c>
      <c r="M6" s="160"/>
      <c r="N6" s="28"/>
    </row>
    <row r="7" spans="1:20" ht="18.75" x14ac:dyDescent="0.3">
      <c r="A7" s="2"/>
      <c r="B7" s="108" t="s">
        <v>0</v>
      </c>
      <c r="C7" s="108"/>
      <c r="D7" s="108"/>
      <c r="E7" s="2"/>
      <c r="F7" s="35" t="s">
        <v>1613</v>
      </c>
      <c r="G7" s="9">
        <v>4</v>
      </c>
      <c r="H7" s="9">
        <v>26</v>
      </c>
      <c r="I7" s="161">
        <f t="shared" ref="I7:I22" si="0">K7/G7</f>
        <v>1129.7</v>
      </c>
      <c r="J7" s="161"/>
      <c r="K7" s="74">
        <v>4518.8</v>
      </c>
      <c r="L7" s="160">
        <f t="shared" ref="L7:L22" si="1">I7/H7*1000</f>
        <v>43450</v>
      </c>
      <c r="M7" s="160"/>
      <c r="N7" s="28"/>
    </row>
    <row r="8" spans="1:20" ht="18.75" x14ac:dyDescent="0.3">
      <c r="A8" s="2"/>
      <c r="B8" s="102" t="s">
        <v>1078</v>
      </c>
      <c r="C8" s="102"/>
      <c r="D8" s="102"/>
      <c r="E8" s="2"/>
      <c r="F8" s="35" t="s">
        <v>1614</v>
      </c>
      <c r="G8" s="9">
        <v>6</v>
      </c>
      <c r="H8" s="9">
        <v>25.5</v>
      </c>
      <c r="I8" s="161">
        <f t="shared" si="0"/>
        <v>1147.2450000000001</v>
      </c>
      <c r="J8" s="161"/>
      <c r="K8" s="74">
        <v>6883.47</v>
      </c>
      <c r="L8" s="160">
        <f t="shared" si="1"/>
        <v>44990</v>
      </c>
      <c r="M8" s="160"/>
      <c r="N8" s="28"/>
    </row>
    <row r="9" spans="1:20" ht="18.75" x14ac:dyDescent="0.3">
      <c r="A9" s="2"/>
      <c r="B9" s="102" t="s">
        <v>773</v>
      </c>
      <c r="C9" s="102"/>
      <c r="D9" s="102"/>
      <c r="E9" s="2"/>
      <c r="F9" s="35" t="s">
        <v>1615</v>
      </c>
      <c r="G9" s="9">
        <v>3.125</v>
      </c>
      <c r="H9" s="9">
        <v>26</v>
      </c>
      <c r="I9" s="161">
        <f t="shared" si="0"/>
        <v>1081.3375999999998</v>
      </c>
      <c r="J9" s="161"/>
      <c r="K9" s="74">
        <v>3379.18</v>
      </c>
      <c r="L9" s="160">
        <f t="shared" si="1"/>
        <v>41589.907692307686</v>
      </c>
      <c r="M9" s="160"/>
      <c r="N9" s="28"/>
    </row>
    <row r="10" spans="1:20" ht="18.75" x14ac:dyDescent="0.3">
      <c r="A10" s="110"/>
      <c r="B10" s="110"/>
      <c r="C10" s="110"/>
      <c r="D10" s="110"/>
      <c r="E10" s="110"/>
      <c r="F10" s="35" t="s">
        <v>1616</v>
      </c>
      <c r="G10" s="9">
        <v>5</v>
      </c>
      <c r="H10" s="9">
        <v>26</v>
      </c>
      <c r="I10" s="161">
        <f t="shared" si="0"/>
        <v>1081.3399999999999</v>
      </c>
      <c r="J10" s="161"/>
      <c r="K10" s="74">
        <v>5406.7</v>
      </c>
      <c r="L10" s="160">
        <f t="shared" si="1"/>
        <v>41589.999999999993</v>
      </c>
      <c r="M10" s="160"/>
      <c r="N10" s="28"/>
    </row>
    <row r="11" spans="1:20" ht="18.75" x14ac:dyDescent="0.3">
      <c r="A11" s="2"/>
      <c r="B11" s="108" t="s">
        <v>777</v>
      </c>
      <c r="C11" s="108"/>
      <c r="D11" s="108"/>
      <c r="E11" s="2"/>
      <c r="F11" s="35" t="s">
        <v>1617</v>
      </c>
      <c r="G11" s="9">
        <v>9</v>
      </c>
      <c r="H11" s="9">
        <v>26</v>
      </c>
      <c r="I11" s="161">
        <f t="shared" si="0"/>
        <v>1081.3399999999999</v>
      </c>
      <c r="J11" s="161"/>
      <c r="K11" s="74">
        <v>9732.06</v>
      </c>
      <c r="L11" s="160">
        <f t="shared" si="1"/>
        <v>41589.999999999993</v>
      </c>
      <c r="M11" s="160"/>
      <c r="N11" s="28"/>
    </row>
    <row r="12" spans="1:20" ht="18.75" x14ac:dyDescent="0.3">
      <c r="A12" s="110"/>
      <c r="B12" s="110"/>
      <c r="C12" s="110"/>
      <c r="D12" s="110"/>
      <c r="E12" s="110"/>
      <c r="F12" s="35" t="s">
        <v>1618</v>
      </c>
      <c r="G12" s="9">
        <v>4</v>
      </c>
      <c r="H12" s="9">
        <v>33.5</v>
      </c>
      <c r="I12" s="161">
        <f t="shared" si="0"/>
        <v>1393.2650000000001</v>
      </c>
      <c r="J12" s="161"/>
      <c r="K12" s="74">
        <v>5573.06</v>
      </c>
      <c r="L12" s="160">
        <f t="shared" si="1"/>
        <v>41590</v>
      </c>
      <c r="M12" s="160"/>
      <c r="N12" s="28"/>
    </row>
    <row r="13" spans="1:20" ht="18.75" x14ac:dyDescent="0.3">
      <c r="A13" s="2"/>
      <c r="B13" s="108" t="s">
        <v>778</v>
      </c>
      <c r="C13" s="108"/>
      <c r="D13" s="108"/>
      <c r="E13" s="2"/>
      <c r="F13" s="35" t="s">
        <v>1619</v>
      </c>
      <c r="G13" s="9">
        <v>5</v>
      </c>
      <c r="H13" s="9">
        <v>33.5</v>
      </c>
      <c r="I13" s="161">
        <f t="shared" si="0"/>
        <v>1393.2639999999999</v>
      </c>
      <c r="J13" s="161"/>
      <c r="K13" s="74">
        <v>6966.32</v>
      </c>
      <c r="L13" s="160">
        <f t="shared" si="1"/>
        <v>41589.970149253728</v>
      </c>
      <c r="M13" s="160"/>
      <c r="N13" s="28"/>
    </row>
    <row r="14" spans="1:20" ht="18.75" x14ac:dyDescent="0.3">
      <c r="A14" s="2"/>
      <c r="B14" s="116"/>
      <c r="C14" s="117"/>
      <c r="D14" s="118"/>
      <c r="E14" s="2"/>
      <c r="F14" s="35" t="s">
        <v>1620</v>
      </c>
      <c r="G14" s="9">
        <f>1.25*6</f>
        <v>7.5</v>
      </c>
      <c r="H14" s="9">
        <v>33.5</v>
      </c>
      <c r="I14" s="161">
        <f t="shared" si="0"/>
        <v>1393.2653333333333</v>
      </c>
      <c r="J14" s="161"/>
      <c r="K14" s="74">
        <v>10449.49</v>
      </c>
      <c r="L14" s="160">
        <f t="shared" si="1"/>
        <v>41590.009950248757</v>
      </c>
      <c r="M14" s="160"/>
      <c r="N14" s="28"/>
    </row>
    <row r="15" spans="1:20" ht="18.75" x14ac:dyDescent="0.3">
      <c r="A15" s="2"/>
      <c r="B15" s="108" t="s">
        <v>779</v>
      </c>
      <c r="C15" s="108"/>
      <c r="D15" s="108"/>
      <c r="E15" s="2"/>
      <c r="F15" s="35" t="s">
        <v>1621</v>
      </c>
      <c r="G15" s="9">
        <v>9</v>
      </c>
      <c r="H15" s="9">
        <v>33.5</v>
      </c>
      <c r="I15" s="161">
        <f t="shared" si="0"/>
        <v>1393.2655555555555</v>
      </c>
      <c r="J15" s="161"/>
      <c r="K15" s="74">
        <v>12539.39</v>
      </c>
      <c r="L15" s="160">
        <f t="shared" si="1"/>
        <v>41590.016583747922</v>
      </c>
      <c r="M15" s="160"/>
      <c r="N15" s="28"/>
    </row>
    <row r="16" spans="1:20" ht="18.75" x14ac:dyDescent="0.3">
      <c r="A16" s="2"/>
      <c r="B16" s="116"/>
      <c r="C16" s="117"/>
      <c r="D16" s="118"/>
      <c r="E16" s="2"/>
      <c r="F16" s="35" t="s">
        <v>1622</v>
      </c>
      <c r="G16" s="9">
        <f>1.25*4</f>
        <v>5</v>
      </c>
      <c r="H16" s="9">
        <v>40.5</v>
      </c>
      <c r="I16" s="161">
        <f t="shared" si="0"/>
        <v>1684.3939999999998</v>
      </c>
      <c r="J16" s="161"/>
      <c r="K16" s="74">
        <v>8421.9699999999993</v>
      </c>
      <c r="L16" s="160">
        <f t="shared" si="1"/>
        <v>41589.975308641966</v>
      </c>
      <c r="M16" s="160"/>
      <c r="N16" s="28"/>
    </row>
    <row r="17" spans="1:14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35" t="s">
        <v>1623</v>
      </c>
      <c r="G17" s="9">
        <f>1.25*6</f>
        <v>7.5</v>
      </c>
      <c r="H17" s="9">
        <v>41.35</v>
      </c>
      <c r="I17" s="161">
        <f t="shared" si="0"/>
        <v>1719.7466666666667</v>
      </c>
      <c r="J17" s="161"/>
      <c r="K17" s="74">
        <v>12898.1</v>
      </c>
      <c r="L17" s="160">
        <f t="shared" si="1"/>
        <v>41590.004030632808</v>
      </c>
      <c r="M17" s="160"/>
      <c r="N17" s="28"/>
    </row>
    <row r="18" spans="1:14" ht="18.75" x14ac:dyDescent="0.3">
      <c r="A18" s="2"/>
      <c r="B18" s="116"/>
      <c r="C18" s="117"/>
      <c r="D18" s="118"/>
      <c r="E18" s="2"/>
      <c r="F18" s="35" t="s">
        <v>1624</v>
      </c>
      <c r="G18" s="9">
        <v>9</v>
      </c>
      <c r="H18" s="9">
        <v>40.5</v>
      </c>
      <c r="I18" s="161">
        <f t="shared" si="0"/>
        <v>1684.3955555555556</v>
      </c>
      <c r="J18" s="161"/>
      <c r="K18" s="74">
        <v>15159.56</v>
      </c>
      <c r="L18" s="160">
        <f t="shared" si="1"/>
        <v>41590.01371742112</v>
      </c>
      <c r="M18" s="160"/>
      <c r="N18" s="28"/>
    </row>
    <row r="19" spans="1:14" ht="18.75" x14ac:dyDescent="0.3">
      <c r="A19" s="2"/>
      <c r="B19" s="108" t="s">
        <v>873</v>
      </c>
      <c r="C19" s="108"/>
      <c r="D19" s="108"/>
      <c r="E19" s="2"/>
      <c r="F19" s="35" t="s">
        <v>1625</v>
      </c>
      <c r="G19" s="9">
        <f>1.25*4</f>
        <v>5</v>
      </c>
      <c r="H19" s="9">
        <v>55</v>
      </c>
      <c r="I19" s="161">
        <f t="shared" si="0"/>
        <v>2287.4499999999998</v>
      </c>
      <c r="J19" s="161"/>
      <c r="K19" s="74">
        <v>11437.25</v>
      </c>
      <c r="L19" s="160">
        <f t="shared" si="1"/>
        <v>41589.999999999993</v>
      </c>
      <c r="M19" s="160"/>
      <c r="N19" s="28"/>
    </row>
    <row r="20" spans="1:14" ht="18.75" x14ac:dyDescent="0.3">
      <c r="A20" s="2"/>
      <c r="B20" s="102" t="s">
        <v>780</v>
      </c>
      <c r="C20" s="102"/>
      <c r="D20" s="102"/>
      <c r="E20" s="2"/>
      <c r="F20" s="35" t="s">
        <v>1626</v>
      </c>
      <c r="G20" s="9">
        <f>1.25*6</f>
        <v>7.5</v>
      </c>
      <c r="H20" s="9">
        <v>55</v>
      </c>
      <c r="I20" s="161">
        <f t="shared" si="0"/>
        <v>2287.4506666666666</v>
      </c>
      <c r="J20" s="161"/>
      <c r="K20" s="74">
        <v>17155.88</v>
      </c>
      <c r="L20" s="160">
        <f t="shared" si="1"/>
        <v>41590.012121212116</v>
      </c>
      <c r="M20" s="160"/>
      <c r="N20" s="28"/>
    </row>
    <row r="21" spans="1:14" ht="18.75" x14ac:dyDescent="0.3">
      <c r="A21" s="2"/>
      <c r="B21" s="102" t="s">
        <v>874</v>
      </c>
      <c r="C21" s="102"/>
      <c r="D21" s="102"/>
      <c r="E21" s="2"/>
      <c r="F21" s="35" t="s">
        <v>1627</v>
      </c>
      <c r="G21" s="9">
        <v>9</v>
      </c>
      <c r="H21" s="9">
        <v>55</v>
      </c>
      <c r="I21" s="161">
        <f t="shared" si="0"/>
        <v>2287.4499999999998</v>
      </c>
      <c r="J21" s="161"/>
      <c r="K21" s="74">
        <v>20587.05</v>
      </c>
      <c r="L21" s="160">
        <f t="shared" si="1"/>
        <v>41589.999999999993</v>
      </c>
      <c r="M21" s="160"/>
      <c r="N21" s="28"/>
    </row>
    <row r="22" spans="1:14" ht="18.75" x14ac:dyDescent="0.3">
      <c r="A22" s="2"/>
      <c r="B22" s="102" t="s">
        <v>28</v>
      </c>
      <c r="C22" s="102"/>
      <c r="D22" s="102"/>
      <c r="E22" s="2"/>
      <c r="F22" s="35" t="s">
        <v>1628</v>
      </c>
      <c r="G22" s="9">
        <v>9</v>
      </c>
      <c r="H22" s="9">
        <v>68</v>
      </c>
      <c r="I22" s="161">
        <f t="shared" si="0"/>
        <v>2828.1200000000003</v>
      </c>
      <c r="J22" s="161"/>
      <c r="K22" s="74">
        <v>25453.08</v>
      </c>
      <c r="L22" s="160">
        <f t="shared" si="1"/>
        <v>41590</v>
      </c>
      <c r="M22" s="160"/>
      <c r="N22" s="28"/>
    </row>
    <row r="23" spans="1:14" ht="18.75" x14ac:dyDescent="0.3">
      <c r="A23" s="2"/>
      <c r="B23" s="102" t="s">
        <v>875</v>
      </c>
      <c r="C23" s="102"/>
      <c r="D23" s="102"/>
      <c r="E23" s="2"/>
      <c r="N23" s="28"/>
    </row>
    <row r="24" spans="1:14" ht="18.75" x14ac:dyDescent="0.3">
      <c r="A24" s="2"/>
      <c r="B24" s="102" t="s">
        <v>876</v>
      </c>
      <c r="C24" s="102"/>
      <c r="D24" s="102"/>
      <c r="E24" s="2"/>
    </row>
    <row r="25" spans="1:14" ht="18.75" x14ac:dyDescent="0.3">
      <c r="A25" s="2"/>
      <c r="B25" s="116"/>
      <c r="C25" s="117"/>
      <c r="D25" s="118"/>
      <c r="E25" s="2"/>
    </row>
    <row r="26" spans="1:14" ht="18.75" x14ac:dyDescent="0.3">
      <c r="A26" s="2"/>
      <c r="B26" s="108" t="s">
        <v>893</v>
      </c>
      <c r="C26" s="108"/>
      <c r="D26" s="108"/>
      <c r="E26" s="2"/>
    </row>
    <row r="27" spans="1:14" ht="18.75" x14ac:dyDescent="0.3">
      <c r="A27" s="2"/>
      <c r="B27" s="116"/>
      <c r="C27" s="117"/>
      <c r="D27" s="118"/>
      <c r="E27" s="2"/>
    </row>
    <row r="28" spans="1:14" ht="18.75" x14ac:dyDescent="0.3">
      <c r="A28" s="2"/>
      <c r="B28" s="108" t="s">
        <v>18</v>
      </c>
      <c r="C28" s="108"/>
      <c r="D28" s="108"/>
      <c r="E28" s="2"/>
    </row>
    <row r="29" spans="1:14" ht="18.75" x14ac:dyDescent="0.3">
      <c r="A29" s="2"/>
      <c r="B29" s="102" t="s">
        <v>1064</v>
      </c>
      <c r="C29" s="102"/>
      <c r="D29" s="102"/>
      <c r="E29" s="2"/>
    </row>
    <row r="30" spans="1:14" ht="18.75" x14ac:dyDescent="0.3">
      <c r="A30" s="2"/>
      <c r="B30" s="108" t="s">
        <v>1065</v>
      </c>
      <c r="C30" s="108"/>
      <c r="D30" s="108"/>
      <c r="E30" s="2"/>
    </row>
    <row r="31" spans="1:14" ht="18.75" x14ac:dyDescent="0.3">
      <c r="A31" s="2"/>
      <c r="B31" s="102" t="s">
        <v>1066</v>
      </c>
      <c r="C31" s="102"/>
      <c r="D31" s="102"/>
      <c r="E31" s="2"/>
    </row>
    <row r="32" spans="1:14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21">
    <mergeCell ref="I22:J22"/>
    <mergeCell ref="L22:M22"/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F1:M2"/>
    <mergeCell ref="O1:T1"/>
    <mergeCell ref="O2:T2"/>
    <mergeCell ref="F3:M4"/>
    <mergeCell ref="O3:T3"/>
    <mergeCell ref="O4:T4"/>
    <mergeCell ref="I5:J5"/>
    <mergeCell ref="L5:M5"/>
    <mergeCell ref="B70:D70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33:D33"/>
    <mergeCell ref="B46:D46"/>
    <mergeCell ref="B47:D47"/>
    <mergeCell ref="I11:J11"/>
    <mergeCell ref="I13:J13"/>
    <mergeCell ref="I14:J14"/>
    <mergeCell ref="I15:J15"/>
    <mergeCell ref="I16:J16"/>
    <mergeCell ref="I17:J17"/>
    <mergeCell ref="I18:J18"/>
    <mergeCell ref="I19:J19"/>
    <mergeCell ref="O5:T5"/>
    <mergeCell ref="L6:M6"/>
    <mergeCell ref="B81:D81"/>
    <mergeCell ref="L19:M19"/>
    <mergeCell ref="I6:J6"/>
    <mergeCell ref="I7:J7"/>
    <mergeCell ref="I8:J8"/>
    <mergeCell ref="I9:J9"/>
    <mergeCell ref="I10:J10"/>
    <mergeCell ref="L20:M20"/>
    <mergeCell ref="L21:M21"/>
    <mergeCell ref="L13:M13"/>
    <mergeCell ref="L14:M14"/>
    <mergeCell ref="L15:M15"/>
    <mergeCell ref="L16:M16"/>
    <mergeCell ref="L17:M17"/>
    <mergeCell ref="L18:M18"/>
    <mergeCell ref="L7:M7"/>
    <mergeCell ref="L8:M8"/>
    <mergeCell ref="L9:M9"/>
    <mergeCell ref="L10:M10"/>
    <mergeCell ref="L11:M11"/>
    <mergeCell ref="L12:M12"/>
    <mergeCell ref="I12:J12"/>
    <mergeCell ref="I20:J20"/>
    <mergeCell ref="I21:J21"/>
  </mergeCells>
  <hyperlinks>
    <hyperlink ref="B7:D7" location="арматура!R1C1" display="Арматура" xr:uid="{3066304A-D491-41B7-994E-7B3C64E78C65}"/>
    <hyperlink ref="B8:D8" location="'дріт вязальний'!A1" display="Дріт вязальний" xr:uid="{46EC6353-D157-4CE4-866B-46A91A4CC428}"/>
    <hyperlink ref="B9:D9" location="'дріт вр'!A1" display="Дріт ВР" xr:uid="{34D7E9E7-CA57-46C3-8E10-767D8C2B8FBE}"/>
    <hyperlink ref="B11:D11" location="двотавр!A1" display="Двотавр" xr:uid="{EB311BF8-97D2-4744-B22B-88BBEAE52FED}"/>
    <hyperlink ref="B13:D13" location="квадрат!R1C1" display="Квадрат стальной" xr:uid="{85722AA3-0553-42B0-8BB5-7B988A56F33A}"/>
    <hyperlink ref="B15:D15" location="круг!R1C1" display="Круг стальной" xr:uid="{1016E76B-85AF-414F-99FD-43924878C2AE}"/>
    <hyperlink ref="B19:D19" location="лист!R1C1" display="Листы:" xr:uid="{81BDCB88-7D77-4C4E-9A6F-7D403F2A89D0}"/>
    <hyperlink ref="B20:D20" location="лист!A1" display="Лист сталевий" xr:uid="{AC0CFDF3-D00B-4E85-8268-F8095596C513}"/>
    <hyperlink ref="B21:D21" location="'лист рифлений'!A1" display="Лист рифлений" xr:uid="{8601815B-0182-465C-9FCB-6441ADC6C667}"/>
    <hyperlink ref="B22:D22" location="'лист пвл'!R1C1" display="Лист ПВЛ" xr:uid="{4B1CA39A-9154-4493-9D1E-D44B81C0827F}"/>
    <hyperlink ref="B23:D23" location="'лист оцинкований'!A1" display="Лист оцинкований" xr:uid="{E95719F6-A214-4CE2-825A-F61987755799}"/>
    <hyperlink ref="B24:D24" location="'лист нержавіючий'!A1" display="Лист нержавіючий" xr:uid="{7A834F5D-FA3C-43F2-A924-6A82572C5479}"/>
    <hyperlink ref="B28:D28" location="профнастил!R1C1" display="Профнастил" xr:uid="{BEC29BE4-6B4D-4A34-8DEC-8FDF3278E8A8}"/>
    <hyperlink ref="B29:D29" location="'преміум профнастил'!A1" display="Преміум профнастил" xr:uid="{D880A637-370B-4F74-B2B1-BF9AEA9F0F90}"/>
    <hyperlink ref="B30:D30" location="металочерепиця!A1" display="Металочерепиця" xr:uid="{7B2B8DA6-9484-4888-A859-114494D867A2}"/>
    <hyperlink ref="B31:D31" location="'преміум металочерепиця'!A1" display="Преміум металочерепиця" xr:uid="{7898DE60-386E-4415-949F-B27933728A02}"/>
    <hyperlink ref="B32:D32" location="метизы!R1C1" display="Метизы" xr:uid="{6D6AB821-0171-4CFE-94EF-7A85E6E6DEA6}"/>
    <hyperlink ref="B33:D33" location="'водостічна система'!A1" display="'водостічна система'!A1" xr:uid="{410EB789-4D1B-4EC7-9E30-A15F3CEAC842}"/>
    <hyperlink ref="B34:D34" location="планки!R1C1" display="Планки" xr:uid="{8F3745B9-3193-4070-B194-CC95822F9998}"/>
    <hyperlink ref="B35:D35" location="'утеплювач, ізоляція'!A1" display="Утеплювач, ізоляція" xr:uid="{84DAF77C-42D9-40C9-B841-B48FF97450DA}"/>
    <hyperlink ref="B38:D38" location="'фальцева покрівля'!A1" display="Фальцева покровля" xr:uid="{BA89ADA0-6439-4AD5-A74E-3EAA98B3A210}"/>
    <hyperlink ref="B40:D40" location="'сетка сварная в картах'!R1C1" display="Сетка:" xr:uid="{5EA3095C-DE78-4794-875D-EA52FFA6BD5A}"/>
    <hyperlink ref="B41:D41" location="'сітка зварна в картах'!A1" display="Сітка зварна в картах" xr:uid="{5C24B4CA-E763-47A7-934B-9498464F9951}"/>
    <hyperlink ref="B42:D42" location="'сітка зварна в рулоні'!A1" display="Сітка зварна в рулоні" xr:uid="{647F751D-B0BF-4FB6-B960-4B242DDC0F68}"/>
    <hyperlink ref="B43:D43" location="'сітка рабиця'!A1" display="Сітка Рабиця" xr:uid="{A157C63B-6CBC-4844-BDDD-DED72DEE1201}"/>
    <hyperlink ref="B45:D45" location="'труба профильная'!R1C1" display="Труба:" xr:uid="{C7A717ED-99C5-4B23-AD0A-A9935232EB62}"/>
    <hyperlink ref="B46:D46" location="'труба профільна'!A1" display="Труба профільна" xr:uid="{AA7448B0-E9CA-4DFD-B21A-C071773E96C4}"/>
    <hyperlink ref="B47:D47" location="'труба ел.зв.'!A1" display="Труба електрозварна" xr:uid="{332EC94C-6824-456E-A444-1B81E4DEFF73}"/>
    <hyperlink ref="B48:D48" location="'труба вгп'!R1C1" display="Трубв ВГП ДУ" xr:uid="{BFD9E5BD-9739-4A50-B93F-B7034E2B7B6B}"/>
    <hyperlink ref="B50:D50" location="'труба оцинкована'!A1" display="Труба оцинкована" xr:uid="{5012D8DD-3D5A-4D4E-B514-0CCE23B90825}"/>
    <hyperlink ref="B51:D51" location="'труба нержавіюча'!A1" display="Труба нержавіюча" xr:uid="{F8BB5ADD-FCE4-4F9C-B227-8EC7018B26C1}"/>
    <hyperlink ref="B57:D57" location="шпилька.гайка.шайба!R1C1" display="Комплектующие" xr:uid="{56F3B942-DB8D-445D-B235-6860B93F450F}"/>
    <hyperlink ref="B60:D60" location="цвяхи!A1" display="Цвяхи" xr:uid="{858AA4AE-256F-435F-9BB1-A72D22D655F3}"/>
    <hyperlink ref="B61:D61" location="'гіпсокартон та профіль'!A1" display="Гіпсокартон та профіль" xr:uid="{CB19C4F6-B9B2-46CA-894A-E0DBA2FC112C}"/>
    <hyperlink ref="B62:D62" location="диск!R1C1" display="Диск" xr:uid="{EE425F68-F05A-429C-AFE4-191A10315B18}"/>
    <hyperlink ref="B65:D65" location="лакофарбові!A1" display="Лакофарбові" xr:uid="{E3A9AD2C-8A48-43E0-B597-7CE2637E86ED}"/>
    <hyperlink ref="B66:D66" location="лопата!R1C1" display="Лопата" xr:uid="{F80FEC3E-1464-4D6D-9448-C401D44E4E0D}"/>
    <hyperlink ref="B67:D67" location="згони!A1" display="Згони" xr:uid="{650E71F4-9E44-44DB-90F7-1089F3960F65}"/>
    <hyperlink ref="B68:D68" location="трійники!A1" display="Трійники" xr:uid="{5EC5EC9B-A7B3-4E89-B27A-528C043CB61A}"/>
    <hyperlink ref="B69:D69" location="різьба!A1" display="Різьба" xr:uid="{5120A95D-52AF-4913-93F5-4B246B752412}"/>
    <hyperlink ref="B70:D70" location="муфта!R1C1" display="Муфта" xr:uid="{CF85B956-228A-46B1-828A-1F844C7BF497}"/>
    <hyperlink ref="B71:D71" location="контргайка!R1C1" display="Контргайка" xr:uid="{EB665093-87A9-45BE-8E73-126E385C8E82}"/>
    <hyperlink ref="B72:D72" location="фланець!A1" display="Фланець" xr:uid="{BDF0F2E4-55BF-4DE8-8781-B577C0FE289A}"/>
    <hyperlink ref="B73:D73" location="цемент!R1C1" display="Цемент" xr:uid="{E0D9A9F2-6096-487D-A822-EDD760D07581}"/>
    <hyperlink ref="B76:D76" location="'щітка по металу'!A1" display="Щітка по металу" xr:uid="{AF5D1CB2-67E9-4966-82CF-44CE49528BA7}"/>
    <hyperlink ref="B78:D78" location="доставка!R1C1" display="Услуги" xr:uid="{0C3B663D-15DC-45C7-AFFD-CA95A7E3E1CA}"/>
    <hyperlink ref="B79:D79" location="доставка!R1C1" display="Доставка" xr:uid="{8E18B0E6-0507-4A43-8F29-009536CDC596}"/>
    <hyperlink ref="B80:D80" location="гільйотина!A1" display="Гільйотина  " xr:uid="{D2A3F83B-E3BB-44AB-9839-D2021C75FE1E}"/>
    <hyperlink ref="B81:D81" location="плазма!R1C1" display="Плазма" xr:uid="{DF86F0CA-E1CA-45FB-87F3-BC57F6D413CF}"/>
    <hyperlink ref="B53:D53" location="швеллер!R1C1" display="Швеллер" xr:uid="{F46BED99-7734-4862-8246-E78D5279AB85}"/>
    <hyperlink ref="B54:D54" location="'швелер катаний'!A1" display="Швелер катаний" xr:uid="{82EA5244-220A-4765-B845-E7F2571D00CA}"/>
    <hyperlink ref="B55:D55" location="'швелер гнутий'!A1" display="Швелер гнутий" xr:uid="{064BFEDF-0DB3-4EA7-A703-F4782A807169}"/>
    <hyperlink ref="B49:D49" location="'труба безшовна'!A1" display="Турба безшовна" xr:uid="{8D2E5785-50DD-4FDA-B893-EBF922EF29D3}"/>
    <hyperlink ref="B59:D59" location="гайка!R1C1" display="Гайка" xr:uid="{9A1A094E-4A50-4633-A005-54CD797FDA1C}"/>
    <hyperlink ref="B74:D74" location="шайба!R1C1" display="Шайба" xr:uid="{EEE381C3-50A4-4F67-AEBB-FDC93E2A18B8}"/>
    <hyperlink ref="B75:D75" location="шпилька!R1C1" display="Шпилька" xr:uid="{27C4999A-D4B7-4000-AF4F-3571259A28F3}"/>
    <hyperlink ref="B26:D26" location="смуга!A1" display="Смуга" xr:uid="{98A68EEE-FE38-4B38-B826-10FDCEE99E08}"/>
    <hyperlink ref="B64:D64" location="заглушка!A1" display="Заглушка" xr:uid="{4FD6D9CB-E659-4AE9-B649-566B43B932C0}"/>
    <hyperlink ref="B17:D17" location="кутник!A1" display="Кутник" xr:uid="{8461182B-BB48-4926-8D18-1983A3388EE5}"/>
    <hyperlink ref="B58:D58" location="відводи!A1" display="Відводи" xr:uid="{9B5BD88E-941E-43C8-A397-9375E4C6834C}"/>
    <hyperlink ref="B63:D63" location="електроди!A1" display="Електроди" xr:uid="{EA38A560-4FC6-41C9-84EE-722AE6257B09}"/>
    <hyperlink ref="B36:D36" location="штакетник!A1" display="Штакетник" xr:uid="{F72B8B23-3C71-424F-98FF-C8E68EA04C71}"/>
    <hyperlink ref="B37:D37" location="'штакетник преміум '!A1" display="Штакетник преміум" xr:uid="{B29AD18A-0FCE-406C-9FE8-3B50215A68D3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81"/>
  <sheetViews>
    <sheetView workbookViewId="0">
      <pane ySplit="5" topLeftCell="A6" activePane="bottomLeft" state="frozen"/>
      <selection pane="bottomLeft" activeCell="B7" sqref="B7:D7"/>
    </sheetView>
  </sheetViews>
  <sheetFormatPr defaultRowHeight="15" x14ac:dyDescent="0.25"/>
  <cols>
    <col min="1" max="1" width="1.140625" customWidth="1"/>
    <col min="5" max="5" width="1.28515625" customWidth="1"/>
    <col min="6" max="6" width="36.140625" customWidth="1"/>
    <col min="13" max="13" width="18.140625" customWidth="1"/>
    <col min="14" max="14" width="12" bestFit="1" customWidth="1"/>
  </cols>
  <sheetData>
    <row r="1" spans="1:20" x14ac:dyDescent="0.25">
      <c r="A1" s="119"/>
      <c r="B1" s="119"/>
      <c r="C1" s="119"/>
      <c r="D1" s="119"/>
      <c r="E1" s="119"/>
      <c r="F1" s="148" t="s">
        <v>743</v>
      </c>
      <c r="G1" s="149"/>
      <c r="H1" s="149"/>
      <c r="I1" s="149"/>
      <c r="J1" s="149"/>
      <c r="K1" s="149"/>
      <c r="L1" s="149"/>
      <c r="M1" s="149"/>
      <c r="N1" s="3" t="s">
        <v>769</v>
      </c>
      <c r="O1" s="103" t="s">
        <v>236</v>
      </c>
      <c r="P1" s="103"/>
      <c r="Q1" s="103"/>
      <c r="R1" s="103"/>
      <c r="S1" s="103"/>
      <c r="T1" s="103"/>
    </row>
    <row r="2" spans="1:20" x14ac:dyDescent="0.25">
      <c r="A2" s="119"/>
      <c r="B2" s="119"/>
      <c r="C2" s="119"/>
      <c r="D2" s="119"/>
      <c r="E2" s="119"/>
      <c r="F2" s="151"/>
      <c r="G2" s="152"/>
      <c r="H2" s="152"/>
      <c r="I2" s="152"/>
      <c r="J2" s="152"/>
      <c r="K2" s="152"/>
      <c r="L2" s="152"/>
      <c r="M2" s="152"/>
      <c r="N2" s="3" t="s">
        <v>44</v>
      </c>
      <c r="O2" s="103" t="s">
        <v>771</v>
      </c>
      <c r="P2" s="103"/>
      <c r="Q2" s="103"/>
      <c r="R2" s="103"/>
      <c r="S2" s="103"/>
      <c r="T2" s="103"/>
    </row>
    <row r="3" spans="1:20" x14ac:dyDescent="0.25">
      <c r="A3" s="119"/>
      <c r="B3" s="119"/>
      <c r="C3" s="119"/>
      <c r="D3" s="119"/>
      <c r="E3" s="119"/>
      <c r="F3" s="154" t="s">
        <v>28</v>
      </c>
      <c r="G3" s="155"/>
      <c r="H3" s="155"/>
      <c r="I3" s="155"/>
      <c r="J3" s="155"/>
      <c r="K3" s="155"/>
      <c r="L3" s="155"/>
      <c r="M3" s="155"/>
      <c r="N3" s="3" t="s">
        <v>45</v>
      </c>
      <c r="O3" s="104" t="s">
        <v>237</v>
      </c>
      <c r="P3" s="103"/>
      <c r="Q3" s="103"/>
      <c r="R3" s="103"/>
      <c r="S3" s="103"/>
      <c r="T3" s="103"/>
    </row>
    <row r="4" spans="1:20" x14ac:dyDescent="0.25">
      <c r="A4" s="119"/>
      <c r="B4" s="119"/>
      <c r="C4" s="119"/>
      <c r="D4" s="119"/>
      <c r="E4" s="119"/>
      <c r="F4" s="157"/>
      <c r="G4" s="158"/>
      <c r="H4" s="158"/>
      <c r="I4" s="158"/>
      <c r="J4" s="158"/>
      <c r="K4" s="158"/>
      <c r="L4" s="158"/>
      <c r="M4" s="158"/>
      <c r="N4" s="3" t="s">
        <v>46</v>
      </c>
      <c r="O4" s="103" t="s">
        <v>772</v>
      </c>
      <c r="P4" s="103"/>
      <c r="Q4" s="103"/>
      <c r="R4" s="103"/>
      <c r="S4" s="103"/>
      <c r="T4" s="103"/>
    </row>
    <row r="5" spans="1:20" ht="18.75" x14ac:dyDescent="0.3">
      <c r="A5" s="108" t="s">
        <v>1100</v>
      </c>
      <c r="B5" s="108"/>
      <c r="C5" s="108"/>
      <c r="D5" s="108"/>
      <c r="E5" s="108"/>
      <c r="F5" s="6" t="s">
        <v>744</v>
      </c>
      <c r="G5" s="6" t="s">
        <v>53</v>
      </c>
      <c r="H5" s="6" t="s">
        <v>746</v>
      </c>
      <c r="I5" s="111" t="s">
        <v>753</v>
      </c>
      <c r="J5" s="112"/>
      <c r="K5" s="111" t="s">
        <v>754</v>
      </c>
      <c r="L5" s="112"/>
      <c r="M5" s="17" t="s">
        <v>748</v>
      </c>
      <c r="N5" s="3" t="s">
        <v>47</v>
      </c>
      <c r="O5" s="103" t="s">
        <v>238</v>
      </c>
      <c r="P5" s="103"/>
      <c r="Q5" s="103"/>
      <c r="R5" s="103"/>
      <c r="S5" s="103"/>
      <c r="T5" s="103"/>
    </row>
    <row r="6" spans="1:20" ht="18.75" x14ac:dyDescent="0.3">
      <c r="A6" s="110"/>
      <c r="B6" s="110"/>
      <c r="C6" s="110"/>
      <c r="D6" s="110"/>
      <c r="E6" s="110"/>
      <c r="F6" s="83" t="s">
        <v>63</v>
      </c>
      <c r="G6" s="10">
        <v>2</v>
      </c>
      <c r="H6" s="10">
        <v>12.23</v>
      </c>
      <c r="I6" s="162" t="s">
        <v>52</v>
      </c>
      <c r="J6" s="162"/>
      <c r="K6" s="162" t="s">
        <v>52</v>
      </c>
      <c r="L6" s="162"/>
      <c r="M6" s="10">
        <v>43390</v>
      </c>
    </row>
    <row r="7" spans="1:20" ht="18.75" x14ac:dyDescent="0.3">
      <c r="A7" s="2"/>
      <c r="B7" s="108" t="s">
        <v>0</v>
      </c>
      <c r="C7" s="108"/>
      <c r="D7" s="108"/>
      <c r="E7" s="2"/>
      <c r="F7" s="83" t="s">
        <v>64</v>
      </c>
      <c r="G7" s="10">
        <v>2.5</v>
      </c>
      <c r="H7" s="10">
        <v>12.23</v>
      </c>
      <c r="I7" s="162" t="s">
        <v>52</v>
      </c>
      <c r="J7" s="162"/>
      <c r="K7" s="162" t="s">
        <v>52</v>
      </c>
      <c r="L7" s="162"/>
      <c r="M7" s="10">
        <v>43390</v>
      </c>
    </row>
    <row r="8" spans="1:20" ht="18.75" x14ac:dyDescent="0.3">
      <c r="A8" s="2"/>
      <c r="B8" s="102" t="s">
        <v>1078</v>
      </c>
      <c r="C8" s="102"/>
      <c r="D8" s="102"/>
      <c r="E8" s="2"/>
      <c r="F8" s="83" t="s">
        <v>65</v>
      </c>
      <c r="G8" s="10">
        <v>3</v>
      </c>
      <c r="H8" s="10">
        <v>12.23</v>
      </c>
      <c r="I8" s="162" t="s">
        <v>52</v>
      </c>
      <c r="J8" s="162"/>
      <c r="K8" s="162" t="s">
        <v>52</v>
      </c>
      <c r="L8" s="162"/>
      <c r="M8" s="10">
        <v>43390</v>
      </c>
    </row>
    <row r="9" spans="1:20" ht="18.75" x14ac:dyDescent="0.3">
      <c r="A9" s="2"/>
      <c r="B9" s="102" t="s">
        <v>773</v>
      </c>
      <c r="C9" s="102"/>
      <c r="D9" s="102"/>
      <c r="E9" s="2"/>
      <c r="F9" s="83" t="s">
        <v>66</v>
      </c>
      <c r="G9" s="10">
        <f>1.25*2.5</f>
        <v>3.125</v>
      </c>
      <c r="H9" s="10">
        <v>12.23</v>
      </c>
      <c r="I9" s="162" t="s">
        <v>52</v>
      </c>
      <c r="J9" s="162"/>
      <c r="K9" s="162" t="s">
        <v>52</v>
      </c>
      <c r="L9" s="162"/>
      <c r="M9" s="10">
        <v>43390</v>
      </c>
    </row>
    <row r="10" spans="1:20" ht="18.75" x14ac:dyDescent="0.3">
      <c r="A10" s="110"/>
      <c r="B10" s="110"/>
      <c r="C10" s="110"/>
      <c r="D10" s="110"/>
      <c r="E10" s="110"/>
      <c r="F10" s="83" t="s">
        <v>67</v>
      </c>
      <c r="G10" s="10">
        <v>2</v>
      </c>
      <c r="H10" s="10">
        <v>16.75</v>
      </c>
      <c r="I10" s="162" t="s">
        <v>52</v>
      </c>
      <c r="J10" s="162"/>
      <c r="K10" s="162" t="s">
        <v>52</v>
      </c>
      <c r="L10" s="162"/>
      <c r="M10" s="10">
        <v>43390</v>
      </c>
    </row>
    <row r="11" spans="1:20" ht="18.75" x14ac:dyDescent="0.3">
      <c r="A11" s="2"/>
      <c r="B11" s="108" t="s">
        <v>777</v>
      </c>
      <c r="C11" s="108"/>
      <c r="D11" s="108"/>
      <c r="E11" s="2"/>
      <c r="F11" s="83" t="s">
        <v>68</v>
      </c>
      <c r="G11" s="10">
        <v>2.5</v>
      </c>
      <c r="H11" s="10">
        <v>16.75</v>
      </c>
      <c r="I11" s="162" t="s">
        <v>52</v>
      </c>
      <c r="J11" s="162"/>
      <c r="K11" s="162" t="s">
        <v>52</v>
      </c>
      <c r="L11" s="162"/>
      <c r="M11" s="10">
        <v>43390</v>
      </c>
    </row>
    <row r="12" spans="1:20" ht="18.75" x14ac:dyDescent="0.3">
      <c r="A12" s="110"/>
      <c r="B12" s="110"/>
      <c r="C12" s="110"/>
      <c r="D12" s="110"/>
      <c r="E12" s="110"/>
      <c r="F12" s="83" t="s">
        <v>69</v>
      </c>
      <c r="G12" s="10">
        <v>3</v>
      </c>
      <c r="H12" s="10">
        <v>16.75</v>
      </c>
      <c r="I12" s="162" t="s">
        <v>52</v>
      </c>
      <c r="J12" s="162"/>
      <c r="K12" s="162" t="s">
        <v>52</v>
      </c>
      <c r="L12" s="162"/>
      <c r="M12" s="10">
        <v>43390</v>
      </c>
    </row>
    <row r="13" spans="1:20" ht="18.75" x14ac:dyDescent="0.3">
      <c r="A13" s="2"/>
      <c r="B13" s="108" t="s">
        <v>778</v>
      </c>
      <c r="C13" s="108"/>
      <c r="D13" s="108"/>
      <c r="E13" s="2"/>
      <c r="F13" s="83" t="s">
        <v>70</v>
      </c>
      <c r="G13" s="10">
        <f>1.2*2.5</f>
        <v>3</v>
      </c>
      <c r="H13" s="10">
        <v>16.75</v>
      </c>
      <c r="I13" s="162" t="s">
        <v>52</v>
      </c>
      <c r="J13" s="162"/>
      <c r="K13" s="162" t="s">
        <v>52</v>
      </c>
      <c r="L13" s="162"/>
      <c r="M13" s="10">
        <v>43390</v>
      </c>
    </row>
    <row r="14" spans="1:20" ht="18.75" x14ac:dyDescent="0.3">
      <c r="A14" s="2"/>
      <c r="B14" s="116"/>
      <c r="C14" s="117"/>
      <c r="D14" s="118"/>
      <c r="E14" s="2"/>
      <c r="F14" s="83" t="s">
        <v>71</v>
      </c>
      <c r="G14" s="10">
        <f>1.25*2.5</f>
        <v>3.125</v>
      </c>
      <c r="H14" s="10">
        <v>16.75</v>
      </c>
      <c r="I14" s="162" t="s">
        <v>52</v>
      </c>
      <c r="J14" s="162"/>
      <c r="K14" s="162" t="s">
        <v>52</v>
      </c>
      <c r="L14" s="162"/>
      <c r="M14" s="10">
        <v>43390</v>
      </c>
    </row>
    <row r="15" spans="1:20" ht="18.75" x14ac:dyDescent="0.3">
      <c r="A15" s="2"/>
      <c r="B15" s="108" t="s">
        <v>779</v>
      </c>
      <c r="C15" s="108"/>
      <c r="D15" s="108"/>
      <c r="E15" s="2"/>
      <c r="F15" s="83" t="s">
        <v>72</v>
      </c>
      <c r="G15" s="5">
        <v>2</v>
      </c>
      <c r="H15" s="10">
        <v>19.45</v>
      </c>
      <c r="I15" s="162" t="s">
        <v>52</v>
      </c>
      <c r="J15" s="162"/>
      <c r="K15" s="162" t="s">
        <v>52</v>
      </c>
      <c r="L15" s="162"/>
      <c r="M15" s="10">
        <v>43390</v>
      </c>
    </row>
    <row r="16" spans="1:20" ht="18.75" x14ac:dyDescent="0.3">
      <c r="A16" s="2"/>
      <c r="B16" s="116"/>
      <c r="C16" s="117"/>
      <c r="D16" s="118"/>
      <c r="E16" s="2"/>
      <c r="F16" s="83" t="s">
        <v>73</v>
      </c>
      <c r="G16" s="5">
        <v>2.5</v>
      </c>
      <c r="H16" s="10">
        <v>19.45</v>
      </c>
      <c r="I16" s="162" t="s">
        <v>52</v>
      </c>
      <c r="J16" s="162"/>
      <c r="K16" s="162" t="s">
        <v>52</v>
      </c>
      <c r="L16" s="162"/>
      <c r="M16" s="10">
        <v>43390</v>
      </c>
    </row>
    <row r="17" spans="1:13" ht="18.75" x14ac:dyDescent="0.3">
      <c r="A17" s="2"/>
      <c r="B17" s="108" t="s">
        <v>894</v>
      </c>
      <c r="C17" s="108" t="s">
        <v>26</v>
      </c>
      <c r="D17" s="108" t="s">
        <v>26</v>
      </c>
      <c r="E17" s="2"/>
      <c r="F17" s="83" t="s">
        <v>74</v>
      </c>
      <c r="G17" s="5">
        <v>3</v>
      </c>
      <c r="H17" s="10">
        <v>19.45</v>
      </c>
      <c r="I17" s="162" t="s">
        <v>52</v>
      </c>
      <c r="J17" s="162"/>
      <c r="K17" s="162" t="s">
        <v>52</v>
      </c>
      <c r="L17" s="162"/>
      <c r="M17" s="10">
        <v>43390</v>
      </c>
    </row>
    <row r="18" spans="1:13" ht="18.75" x14ac:dyDescent="0.3">
      <c r="A18" s="2"/>
      <c r="B18" s="116"/>
      <c r="C18" s="117"/>
      <c r="D18" s="118"/>
      <c r="E18" s="2"/>
      <c r="F18" s="83" t="s">
        <v>75</v>
      </c>
      <c r="G18" s="5">
        <f>1.25*2.5</f>
        <v>3.125</v>
      </c>
      <c r="H18" s="10">
        <v>19.45</v>
      </c>
      <c r="I18" s="162" t="s">
        <v>52</v>
      </c>
      <c r="J18" s="162"/>
      <c r="K18" s="162" t="s">
        <v>52</v>
      </c>
      <c r="L18" s="162"/>
      <c r="M18" s="10">
        <v>43390</v>
      </c>
    </row>
    <row r="19" spans="1:13" ht="18.75" x14ac:dyDescent="0.3">
      <c r="A19" s="2"/>
      <c r="B19" s="108" t="s">
        <v>873</v>
      </c>
      <c r="C19" s="108"/>
      <c r="D19" s="108"/>
      <c r="E19" s="2"/>
    </row>
    <row r="20" spans="1:13" ht="18.75" x14ac:dyDescent="0.3">
      <c r="A20" s="2"/>
      <c r="B20" s="102" t="s">
        <v>780</v>
      </c>
      <c r="C20" s="102"/>
      <c r="D20" s="102"/>
      <c r="E20" s="2"/>
    </row>
    <row r="21" spans="1:13" ht="18.75" x14ac:dyDescent="0.3">
      <c r="A21" s="2"/>
      <c r="B21" s="102" t="s">
        <v>874</v>
      </c>
      <c r="C21" s="102"/>
      <c r="D21" s="102"/>
      <c r="E21" s="2"/>
    </row>
    <row r="22" spans="1:13" ht="18.75" x14ac:dyDescent="0.3">
      <c r="A22" s="2"/>
      <c r="B22" s="102" t="s">
        <v>28</v>
      </c>
      <c r="C22" s="102"/>
      <c r="D22" s="102"/>
      <c r="E22" s="2"/>
    </row>
    <row r="23" spans="1:13" ht="18.75" x14ac:dyDescent="0.3">
      <c r="A23" s="2"/>
      <c r="B23" s="102" t="s">
        <v>875</v>
      </c>
      <c r="C23" s="102"/>
      <c r="D23" s="102"/>
      <c r="E23" s="2"/>
    </row>
    <row r="24" spans="1:13" ht="18.75" x14ac:dyDescent="0.3">
      <c r="A24" s="2"/>
      <c r="B24" s="102" t="s">
        <v>876</v>
      </c>
      <c r="C24" s="102"/>
      <c r="D24" s="102"/>
      <c r="E24" s="2"/>
    </row>
    <row r="25" spans="1:13" ht="18.75" x14ac:dyDescent="0.3">
      <c r="A25" s="2"/>
      <c r="B25" s="116"/>
      <c r="C25" s="117"/>
      <c r="D25" s="118"/>
      <c r="E25" s="2"/>
    </row>
    <row r="26" spans="1:13" ht="18.75" x14ac:dyDescent="0.3">
      <c r="A26" s="2"/>
      <c r="B26" s="108" t="s">
        <v>893</v>
      </c>
      <c r="C26" s="108"/>
      <c r="D26" s="108"/>
      <c r="E26" s="2"/>
    </row>
    <row r="27" spans="1:13" ht="18.75" x14ac:dyDescent="0.3">
      <c r="A27" s="2"/>
      <c r="B27" s="116"/>
      <c r="C27" s="117"/>
      <c r="D27" s="118"/>
      <c r="E27" s="2"/>
    </row>
    <row r="28" spans="1:13" ht="18.75" x14ac:dyDescent="0.3">
      <c r="A28" s="2"/>
      <c r="B28" s="108" t="s">
        <v>18</v>
      </c>
      <c r="C28" s="108"/>
      <c r="D28" s="108"/>
      <c r="E28" s="2"/>
    </row>
    <row r="29" spans="1:13" ht="18.75" x14ac:dyDescent="0.3">
      <c r="A29" s="2"/>
      <c r="B29" s="102" t="s">
        <v>1064</v>
      </c>
      <c r="C29" s="102"/>
      <c r="D29" s="102"/>
      <c r="E29" s="2"/>
    </row>
    <row r="30" spans="1:13" ht="18.75" x14ac:dyDescent="0.3">
      <c r="A30" s="2"/>
      <c r="B30" s="108" t="s">
        <v>1065</v>
      </c>
      <c r="C30" s="108"/>
      <c r="D30" s="108"/>
      <c r="E30" s="2"/>
    </row>
    <row r="31" spans="1:13" ht="18.75" x14ac:dyDescent="0.3">
      <c r="A31" s="2"/>
      <c r="B31" s="102" t="s">
        <v>1066</v>
      </c>
      <c r="C31" s="102"/>
      <c r="D31" s="102"/>
      <c r="E31" s="2"/>
    </row>
    <row r="32" spans="1:13" ht="18.75" x14ac:dyDescent="0.3">
      <c r="A32" s="2"/>
      <c r="B32" s="102" t="s">
        <v>1657</v>
      </c>
      <c r="C32" s="102"/>
      <c r="D32" s="102"/>
      <c r="E32" s="2"/>
    </row>
    <row r="33" spans="1:5" ht="18.75" x14ac:dyDescent="0.3">
      <c r="A33" s="2"/>
      <c r="B33" s="102" t="s">
        <v>1067</v>
      </c>
      <c r="C33" s="102"/>
      <c r="D33" s="102"/>
      <c r="E33" s="2"/>
    </row>
    <row r="34" spans="1:5" ht="18.75" x14ac:dyDescent="0.3">
      <c r="A34" s="2"/>
      <c r="B34" s="102" t="s">
        <v>19</v>
      </c>
      <c r="C34" s="102"/>
      <c r="D34" s="102"/>
      <c r="E34" s="2"/>
    </row>
    <row r="35" spans="1:5" ht="18.75" x14ac:dyDescent="0.3">
      <c r="A35" s="2"/>
      <c r="B35" s="102" t="s">
        <v>1068</v>
      </c>
      <c r="C35" s="102"/>
      <c r="D35" s="102"/>
      <c r="E35" s="2"/>
    </row>
    <row r="36" spans="1:5" ht="18.75" x14ac:dyDescent="0.3">
      <c r="A36" s="2"/>
      <c r="B36" s="108" t="s">
        <v>1480</v>
      </c>
      <c r="C36" s="108"/>
      <c r="D36" s="108"/>
      <c r="E36" s="2"/>
    </row>
    <row r="37" spans="1:5" ht="18.75" x14ac:dyDescent="0.3">
      <c r="A37" s="2"/>
      <c r="B37" s="102" t="s">
        <v>1481</v>
      </c>
      <c r="C37" s="102"/>
      <c r="D37" s="102"/>
      <c r="E37" s="2"/>
    </row>
    <row r="38" spans="1:5" ht="18.75" x14ac:dyDescent="0.3">
      <c r="A38" s="2"/>
      <c r="B38" s="108" t="s">
        <v>1605</v>
      </c>
      <c r="C38" s="108"/>
      <c r="D38" s="108"/>
      <c r="E38" s="2"/>
    </row>
    <row r="39" spans="1:5" ht="18.75" x14ac:dyDescent="0.3">
      <c r="A39" s="2"/>
      <c r="B39" s="116"/>
      <c r="C39" s="117"/>
      <c r="D39" s="118"/>
      <c r="E39" s="2"/>
    </row>
    <row r="40" spans="1:5" ht="18.75" x14ac:dyDescent="0.3">
      <c r="A40" s="2"/>
      <c r="B40" s="108" t="s">
        <v>1041</v>
      </c>
      <c r="C40" s="108"/>
      <c r="D40" s="108"/>
      <c r="E40" s="2"/>
    </row>
    <row r="41" spans="1:5" ht="18.75" x14ac:dyDescent="0.3">
      <c r="A41" s="2"/>
      <c r="B41" s="102" t="s">
        <v>1042</v>
      </c>
      <c r="C41" s="102"/>
      <c r="D41" s="102"/>
      <c r="E41" s="2"/>
    </row>
    <row r="42" spans="1:5" ht="18.75" x14ac:dyDescent="0.3">
      <c r="A42" s="2"/>
      <c r="B42" s="102" t="s">
        <v>1090</v>
      </c>
      <c r="C42" s="102"/>
      <c r="D42" s="102"/>
      <c r="E42" s="2"/>
    </row>
    <row r="43" spans="1:5" ht="18.75" x14ac:dyDescent="0.3">
      <c r="A43" s="2"/>
      <c r="B43" s="102" t="s">
        <v>1055</v>
      </c>
      <c r="C43" s="102"/>
      <c r="D43" s="102"/>
      <c r="E43" s="2"/>
    </row>
    <row r="44" spans="1:5" ht="18.75" x14ac:dyDescent="0.3">
      <c r="A44" s="2"/>
      <c r="B44" s="116"/>
      <c r="C44" s="117"/>
      <c r="D44" s="118"/>
      <c r="E44" s="2"/>
    </row>
    <row r="45" spans="1:5" ht="18.75" x14ac:dyDescent="0.3">
      <c r="A45" s="2"/>
      <c r="B45" s="108" t="s">
        <v>29</v>
      </c>
      <c r="C45" s="108"/>
      <c r="D45" s="108"/>
      <c r="E45" s="2"/>
    </row>
    <row r="46" spans="1:5" ht="18.75" x14ac:dyDescent="0.3">
      <c r="A46" s="2"/>
      <c r="B46" s="102" t="s">
        <v>895</v>
      </c>
      <c r="C46" s="102" t="s">
        <v>20</v>
      </c>
      <c r="D46" s="102" t="s">
        <v>20</v>
      </c>
      <c r="E46" s="2"/>
    </row>
    <row r="47" spans="1:5" ht="18.75" x14ac:dyDescent="0.3">
      <c r="A47" s="2"/>
      <c r="B47" s="102" t="s">
        <v>899</v>
      </c>
      <c r="C47" s="102" t="s">
        <v>21</v>
      </c>
      <c r="D47" s="102" t="s">
        <v>21</v>
      </c>
      <c r="E47" s="2"/>
    </row>
    <row r="48" spans="1:5" ht="18.75" x14ac:dyDescent="0.3">
      <c r="A48" s="2"/>
      <c r="B48" s="102" t="s">
        <v>22</v>
      </c>
      <c r="C48" s="102" t="s">
        <v>22</v>
      </c>
      <c r="D48" s="102" t="s">
        <v>22</v>
      </c>
      <c r="E48" s="2"/>
    </row>
    <row r="49" spans="1:5" ht="18.75" x14ac:dyDescent="0.3">
      <c r="A49" s="2"/>
      <c r="B49" s="102" t="s">
        <v>900</v>
      </c>
      <c r="C49" s="102" t="s">
        <v>23</v>
      </c>
      <c r="D49" s="102" t="s">
        <v>23</v>
      </c>
      <c r="E49" s="2"/>
    </row>
    <row r="50" spans="1:5" ht="18.75" x14ac:dyDescent="0.3">
      <c r="A50" s="2"/>
      <c r="B50" s="102" t="s">
        <v>984</v>
      </c>
      <c r="C50" s="102" t="s">
        <v>24</v>
      </c>
      <c r="D50" s="102" t="s">
        <v>24</v>
      </c>
      <c r="E50" s="2"/>
    </row>
    <row r="51" spans="1:5" ht="18.75" x14ac:dyDescent="0.3">
      <c r="A51" s="2"/>
      <c r="B51" s="102" t="s">
        <v>1029</v>
      </c>
      <c r="C51" s="102" t="s">
        <v>25</v>
      </c>
      <c r="D51" s="102" t="s">
        <v>25</v>
      </c>
      <c r="E51" s="2"/>
    </row>
    <row r="52" spans="1:5" ht="18.75" x14ac:dyDescent="0.3">
      <c r="A52" s="2"/>
      <c r="B52" s="116"/>
      <c r="C52" s="117"/>
      <c r="D52" s="118"/>
      <c r="E52" s="2"/>
    </row>
    <row r="53" spans="1:5" ht="18.75" x14ac:dyDescent="0.3">
      <c r="A53" s="2"/>
      <c r="B53" s="108" t="s">
        <v>985</v>
      </c>
      <c r="C53" s="108" t="s">
        <v>27</v>
      </c>
      <c r="D53" s="108" t="s">
        <v>27</v>
      </c>
      <c r="E53" s="2"/>
    </row>
    <row r="54" spans="1:5" ht="18.75" x14ac:dyDescent="0.3">
      <c r="A54" s="2"/>
      <c r="B54" s="102" t="s">
        <v>1028</v>
      </c>
      <c r="C54" s="102"/>
      <c r="D54" s="102"/>
      <c r="E54" s="2"/>
    </row>
    <row r="55" spans="1:5" ht="18.75" x14ac:dyDescent="0.3">
      <c r="A55" s="2"/>
      <c r="B55" s="102" t="s">
        <v>986</v>
      </c>
      <c r="C55" s="102"/>
      <c r="D55" s="102"/>
      <c r="E55" s="2"/>
    </row>
    <row r="56" spans="1:5" ht="18.75" x14ac:dyDescent="0.3">
      <c r="A56" s="2"/>
      <c r="B56" s="116"/>
      <c r="C56" s="117"/>
      <c r="D56" s="118"/>
      <c r="E56" s="2"/>
    </row>
    <row r="57" spans="1:5" ht="18.75" x14ac:dyDescent="0.3">
      <c r="A57" s="2"/>
      <c r="B57" s="108" t="s">
        <v>1098</v>
      </c>
      <c r="C57" s="108" t="s">
        <v>1</v>
      </c>
      <c r="D57" s="108" t="s">
        <v>1</v>
      </c>
      <c r="E57" s="2"/>
    </row>
    <row r="58" spans="1:5" ht="18.75" x14ac:dyDescent="0.3">
      <c r="A58" s="2"/>
      <c r="B58" s="102" t="s">
        <v>1071</v>
      </c>
      <c r="C58" s="102" t="s">
        <v>8</v>
      </c>
      <c r="D58" s="102" t="s">
        <v>8</v>
      </c>
      <c r="E58" s="2"/>
    </row>
    <row r="59" spans="1:5" ht="18.75" x14ac:dyDescent="0.3">
      <c r="A59" s="2"/>
      <c r="B59" s="102" t="s">
        <v>165</v>
      </c>
      <c r="C59" s="102" t="s">
        <v>2</v>
      </c>
      <c r="D59" s="102" t="s">
        <v>2</v>
      </c>
      <c r="E59" s="2"/>
    </row>
    <row r="60" spans="1:5" ht="18.75" x14ac:dyDescent="0.3">
      <c r="A60" s="2"/>
      <c r="B60" s="102" t="s">
        <v>1030</v>
      </c>
      <c r="C60" s="102" t="s">
        <v>3</v>
      </c>
      <c r="D60" s="102" t="s">
        <v>3</v>
      </c>
      <c r="E60" s="2"/>
    </row>
    <row r="61" spans="1:5" ht="18.75" x14ac:dyDescent="0.3">
      <c r="A61" s="2"/>
      <c r="B61" s="102" t="s">
        <v>1069</v>
      </c>
      <c r="C61" s="102" t="s">
        <v>4</v>
      </c>
      <c r="D61" s="102" t="s">
        <v>4</v>
      </c>
      <c r="E61" s="2"/>
    </row>
    <row r="62" spans="1:5" ht="18.75" x14ac:dyDescent="0.3">
      <c r="A62" s="2"/>
      <c r="B62" s="102" t="s">
        <v>5</v>
      </c>
      <c r="C62" s="102" t="s">
        <v>5</v>
      </c>
      <c r="D62" s="102" t="s">
        <v>5</v>
      </c>
      <c r="E62" s="2"/>
    </row>
    <row r="63" spans="1:5" ht="18.75" x14ac:dyDescent="0.3">
      <c r="A63" s="2"/>
      <c r="B63" s="102" t="s">
        <v>1077</v>
      </c>
      <c r="C63" s="102" t="s">
        <v>17</v>
      </c>
      <c r="D63" s="102" t="s">
        <v>17</v>
      </c>
      <c r="E63" s="2"/>
    </row>
    <row r="64" spans="1:5" ht="18.75" x14ac:dyDescent="0.3">
      <c r="A64" s="2"/>
      <c r="B64" s="102" t="s">
        <v>253</v>
      </c>
      <c r="C64" s="102"/>
      <c r="D64" s="102"/>
      <c r="E64" s="2"/>
    </row>
    <row r="65" spans="1:5" ht="18.75" x14ac:dyDescent="0.3">
      <c r="A65" s="2"/>
      <c r="B65" s="102" t="s">
        <v>1070</v>
      </c>
      <c r="C65" s="102" t="s">
        <v>6</v>
      </c>
      <c r="D65" s="102" t="s">
        <v>6</v>
      </c>
      <c r="E65" s="2"/>
    </row>
    <row r="66" spans="1:5" ht="18.75" x14ac:dyDescent="0.3">
      <c r="A66" s="2"/>
      <c r="B66" s="102" t="s">
        <v>7</v>
      </c>
      <c r="C66" s="102" t="s">
        <v>7</v>
      </c>
      <c r="D66" s="102" t="s">
        <v>7</v>
      </c>
      <c r="E66" s="2"/>
    </row>
    <row r="67" spans="1:5" ht="18.75" x14ac:dyDescent="0.3">
      <c r="A67" s="2"/>
      <c r="B67" s="102" t="s">
        <v>1072</v>
      </c>
      <c r="C67" s="102" t="s">
        <v>9</v>
      </c>
      <c r="D67" s="102" t="s">
        <v>9</v>
      </c>
      <c r="E67" s="2"/>
    </row>
    <row r="68" spans="1:5" ht="18.75" x14ac:dyDescent="0.3">
      <c r="A68" s="2"/>
      <c r="B68" s="102" t="s">
        <v>1073</v>
      </c>
      <c r="C68" s="102" t="s">
        <v>10</v>
      </c>
      <c r="D68" s="102" t="s">
        <v>10</v>
      </c>
      <c r="E68" s="2"/>
    </row>
    <row r="69" spans="1:5" ht="18.75" x14ac:dyDescent="0.3">
      <c r="A69" s="2"/>
      <c r="B69" s="102" t="s">
        <v>1074</v>
      </c>
      <c r="C69" s="102" t="s">
        <v>11</v>
      </c>
      <c r="D69" s="102" t="s">
        <v>11</v>
      </c>
      <c r="E69" s="2"/>
    </row>
    <row r="70" spans="1:5" ht="18.75" x14ac:dyDescent="0.3">
      <c r="A70" s="2"/>
      <c r="B70" s="102" t="s">
        <v>12</v>
      </c>
      <c r="C70" s="102" t="s">
        <v>12</v>
      </c>
      <c r="D70" s="102" t="s">
        <v>12</v>
      </c>
      <c r="E70" s="2"/>
    </row>
    <row r="71" spans="1:5" ht="18.75" x14ac:dyDescent="0.3">
      <c r="A71" s="2"/>
      <c r="B71" s="102" t="s">
        <v>13</v>
      </c>
      <c r="C71" s="102" t="s">
        <v>13</v>
      </c>
      <c r="D71" s="102" t="s">
        <v>13</v>
      </c>
      <c r="E71" s="2"/>
    </row>
    <row r="72" spans="1:5" ht="18.75" x14ac:dyDescent="0.3">
      <c r="A72" s="2"/>
      <c r="B72" s="102" t="s">
        <v>1075</v>
      </c>
      <c r="C72" s="102" t="s">
        <v>14</v>
      </c>
      <c r="D72" s="102" t="s">
        <v>14</v>
      </c>
      <c r="E72" s="2"/>
    </row>
    <row r="73" spans="1:5" ht="18.75" x14ac:dyDescent="0.3">
      <c r="A73" s="2"/>
      <c r="B73" s="102" t="s">
        <v>15</v>
      </c>
      <c r="C73" s="102" t="s">
        <v>15</v>
      </c>
      <c r="D73" s="102" t="s">
        <v>15</v>
      </c>
      <c r="E73" s="2"/>
    </row>
    <row r="74" spans="1:5" ht="18.75" x14ac:dyDescent="0.3">
      <c r="A74" s="2"/>
      <c r="B74" s="102" t="s">
        <v>166</v>
      </c>
      <c r="C74" s="102"/>
      <c r="D74" s="102"/>
      <c r="E74" s="2"/>
    </row>
    <row r="75" spans="1:5" ht="18.75" x14ac:dyDescent="0.3">
      <c r="A75" s="2"/>
      <c r="B75" s="102" t="s">
        <v>167</v>
      </c>
      <c r="C75" s="102"/>
      <c r="D75" s="102"/>
      <c r="E75" s="2"/>
    </row>
    <row r="76" spans="1:5" ht="18.75" x14ac:dyDescent="0.3">
      <c r="A76" s="2"/>
      <c r="B76" s="102" t="s">
        <v>1076</v>
      </c>
      <c r="C76" s="102" t="s">
        <v>16</v>
      </c>
      <c r="D76" s="102" t="s">
        <v>16</v>
      </c>
      <c r="E76" s="2"/>
    </row>
    <row r="77" spans="1:5" ht="18.75" x14ac:dyDescent="0.3">
      <c r="A77" s="2"/>
      <c r="B77" s="110"/>
      <c r="C77" s="110"/>
      <c r="D77" s="110"/>
      <c r="E77" s="2"/>
    </row>
    <row r="78" spans="1:5" ht="18.75" x14ac:dyDescent="0.3">
      <c r="A78" s="2"/>
      <c r="B78" s="108" t="s">
        <v>1099</v>
      </c>
      <c r="C78" s="108"/>
      <c r="D78" s="108"/>
      <c r="E78" s="2"/>
    </row>
    <row r="79" spans="1:5" ht="15.75" x14ac:dyDescent="0.25">
      <c r="B79" s="99" t="s">
        <v>48</v>
      </c>
      <c r="C79" s="100"/>
      <c r="D79" s="101"/>
    </row>
    <row r="80" spans="1:5" ht="15.75" x14ac:dyDescent="0.25">
      <c r="B80" s="99" t="s">
        <v>1101</v>
      </c>
      <c r="C80" s="100"/>
      <c r="D80" s="101"/>
    </row>
    <row r="81" spans="2:4" ht="15.75" x14ac:dyDescent="0.25">
      <c r="B81" s="99" t="s">
        <v>49</v>
      </c>
      <c r="C81" s="100"/>
      <c r="D81" s="101"/>
    </row>
  </sheetData>
  <mergeCells count="113">
    <mergeCell ref="B80:D80"/>
    <mergeCell ref="B76:D76"/>
    <mergeCell ref="B77:D77"/>
    <mergeCell ref="B78:D78"/>
    <mergeCell ref="B79:D79"/>
    <mergeCell ref="A10:E10"/>
    <mergeCell ref="B11:D11"/>
    <mergeCell ref="A12:E12"/>
    <mergeCell ref="B13:D13"/>
    <mergeCell ref="B14:D14"/>
    <mergeCell ref="B15:D15"/>
    <mergeCell ref="B25:D25"/>
    <mergeCell ref="B26:D26"/>
    <mergeCell ref="B27:D2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A1:E4"/>
    <mergeCell ref="A5:E5"/>
    <mergeCell ref="A6:E6"/>
    <mergeCell ref="B7:D7"/>
    <mergeCell ref="B8:D8"/>
    <mergeCell ref="B9:D9"/>
    <mergeCell ref="B22:D22"/>
    <mergeCell ref="B23:D23"/>
    <mergeCell ref="B24:D24"/>
    <mergeCell ref="B16:D16"/>
    <mergeCell ref="B17:D17"/>
    <mergeCell ref="B18:D18"/>
    <mergeCell ref="B19:D19"/>
    <mergeCell ref="B20:D20"/>
    <mergeCell ref="B21:D21"/>
    <mergeCell ref="B58:D58"/>
    <mergeCell ref="B59:D59"/>
    <mergeCell ref="B60:D60"/>
    <mergeCell ref="B61:D61"/>
    <mergeCell ref="B62:D62"/>
    <mergeCell ref="B63:D63"/>
    <mergeCell ref="B52:D52"/>
    <mergeCell ref="B53:D53"/>
    <mergeCell ref="B32:D32"/>
    <mergeCell ref="B54:D54"/>
    <mergeCell ref="B55:D55"/>
    <mergeCell ref="B56:D56"/>
    <mergeCell ref="B57:D57"/>
    <mergeCell ref="B33:D33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O5:T5"/>
    <mergeCell ref="I15:J15"/>
    <mergeCell ref="K15:L15"/>
    <mergeCell ref="I16:J16"/>
    <mergeCell ref="K16:L16"/>
    <mergeCell ref="I17:J17"/>
    <mergeCell ref="K17:L17"/>
    <mergeCell ref="I18:J18"/>
    <mergeCell ref="K18:L18"/>
    <mergeCell ref="K13:L13"/>
    <mergeCell ref="I5:J5"/>
    <mergeCell ref="K5:L5"/>
    <mergeCell ref="K11:L11"/>
    <mergeCell ref="K12:L12"/>
    <mergeCell ref="B44:D44"/>
    <mergeCell ref="B45:D45"/>
    <mergeCell ref="B81:D81"/>
    <mergeCell ref="F1:M2"/>
    <mergeCell ref="O1:T1"/>
    <mergeCell ref="O2:T2"/>
    <mergeCell ref="F3:M4"/>
    <mergeCell ref="O3:T3"/>
    <mergeCell ref="O4:T4"/>
    <mergeCell ref="K14:L14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K6:L6"/>
    <mergeCell ref="K7:L7"/>
    <mergeCell ref="K8:L8"/>
    <mergeCell ref="K9:L9"/>
    <mergeCell ref="K10:L10"/>
  </mergeCells>
  <hyperlinks>
    <hyperlink ref="B7:D7" location="арматура!R1C1" display="Арматура" xr:uid="{7952BF32-21A9-4D0F-84E2-01C18D5D2431}"/>
    <hyperlink ref="B8:D8" location="'дріт вязальний'!A1" display="Дріт вязальний" xr:uid="{8FB93B68-6598-4EA6-82E1-B889F8440537}"/>
    <hyperlink ref="B9:D9" location="'дріт вр'!A1" display="Дріт ВР" xr:uid="{CE6972C4-F080-49ED-9C1E-BA248235A4B7}"/>
    <hyperlink ref="B11:D11" location="двотавр!A1" display="Двотавр" xr:uid="{21208DB6-491B-4E2D-9B78-50044CB09188}"/>
    <hyperlink ref="B13:D13" location="квадрат!R1C1" display="Квадрат стальной" xr:uid="{61E7EED5-61F1-4D00-8207-448BD875F797}"/>
    <hyperlink ref="B15:D15" location="круг!R1C1" display="Круг стальной" xr:uid="{A8841099-3C19-4A05-96A3-2ED964F0F24C}"/>
    <hyperlink ref="B19:D19" location="лист!R1C1" display="Листы:" xr:uid="{7D4AE3C9-5030-4756-BE21-5D1B4F6DFF3F}"/>
    <hyperlink ref="B20:D20" location="лист!A1" display="Лист сталевий" xr:uid="{0A3DF7E5-8124-4F36-AEA7-C58FFE1BABA2}"/>
    <hyperlink ref="B21:D21" location="'лист рифлений'!A1" display="Лист рифлений" xr:uid="{0E1076EB-EB1E-42E1-B528-FFD4B7919886}"/>
    <hyperlink ref="B22:D22" location="'лист пвл'!R1C1" display="Лист ПВЛ" xr:uid="{632C9E36-E90E-418A-BAB2-348518A11079}"/>
    <hyperlink ref="B23:D23" location="'лист оцинкований'!A1" display="Лист оцинкований" xr:uid="{BC0A5F6F-B7E1-415F-9E35-AFE2420337E1}"/>
    <hyperlink ref="B24:D24" location="'лист нержавіючий'!A1" display="Лист нержавіючий" xr:uid="{2491299E-497A-4BBF-AD09-C9B261FF561C}"/>
    <hyperlink ref="B28:D28" location="профнастил!R1C1" display="Профнастил" xr:uid="{CBEB059A-1CF5-4A73-8783-06C38A9BE369}"/>
    <hyperlink ref="B29:D29" location="'преміум профнастил'!A1" display="Преміум профнастил" xr:uid="{40A6E970-4C25-4EC6-AF1C-CC284652BC0A}"/>
    <hyperlink ref="B30:D30" location="металочерепиця!A1" display="Металочерепиця" xr:uid="{E828F7CA-DC8D-4E96-8E57-B4DFC57D8E80}"/>
    <hyperlink ref="B31:D31" location="'преміум металочерепиця'!A1" display="Преміум металочерепиця" xr:uid="{1D942244-EE8B-4D0C-9095-731F23A2B18C}"/>
    <hyperlink ref="B32:D32" location="метизы!R1C1" display="Метизы" xr:uid="{2476FA95-2EB5-4B05-89C3-04E3F1726C12}"/>
    <hyperlink ref="B33:D33" location="'водостічна система'!A1" display="'водостічна система'!A1" xr:uid="{D708819E-DD3F-40BE-8707-97C2AEEB4D11}"/>
    <hyperlink ref="B34:D34" location="планки!R1C1" display="Планки" xr:uid="{08254640-7BFB-4AB0-9E16-F9819119CA03}"/>
    <hyperlink ref="B35:D35" location="'утеплювач, ізоляція'!A1" display="Утеплювач, ізоляція" xr:uid="{86126BE2-2C77-4A25-BA54-1BC81BD0659A}"/>
    <hyperlink ref="B38:D38" location="'фальцева покрівля'!A1" display="Фальцева покровля" xr:uid="{856087F1-80FB-4CFE-84A6-1BBFAD7F9B1A}"/>
    <hyperlink ref="B40:D40" location="'сетка сварная в картах'!R1C1" display="Сетка:" xr:uid="{D78147B6-3EC7-4B93-83A0-77A4B6CA6BD2}"/>
    <hyperlink ref="B41:D41" location="'сітка зварна в картах'!A1" display="Сітка зварна в картах" xr:uid="{7C227D56-CAE3-47E0-AB0B-F063DEABA0DF}"/>
    <hyperlink ref="B42:D42" location="'сітка зварна в рулоні'!A1" display="Сітка зварна в рулоні" xr:uid="{68897912-832A-4674-B6AB-288286DB28C2}"/>
    <hyperlink ref="B43:D43" location="'сітка рабиця'!A1" display="Сітка Рабиця" xr:uid="{783E2BB1-76B0-459B-9732-86D2692B2048}"/>
    <hyperlink ref="B45:D45" location="'труба профильная'!R1C1" display="Труба:" xr:uid="{E53D7619-C87B-4A3E-AC01-E94AC2863BAC}"/>
    <hyperlink ref="B46:D46" location="'труба профільна'!A1" display="Труба профільна" xr:uid="{4FC0E0D3-5876-42F9-A289-58461F85E2DF}"/>
    <hyperlink ref="B47:D47" location="'труба ел.зв.'!A1" display="Труба електрозварна" xr:uid="{F538FF11-F26F-481D-ACCD-66EAB32CC3EC}"/>
    <hyperlink ref="B48:D48" location="'труба вгп'!R1C1" display="Трубв ВГП ДУ" xr:uid="{EED89FFB-9C9A-41BA-BBA7-0B2CC30BE0A3}"/>
    <hyperlink ref="B50:D50" location="'труба оцинкована'!A1" display="Труба оцинкована" xr:uid="{51E3030F-B838-4FCC-845C-99353B56FF54}"/>
    <hyperlink ref="B51:D51" location="'труба нержавіюча'!A1" display="Труба нержавіюча" xr:uid="{7E1EE82C-4D58-4AA2-93C6-7D73F44E61C4}"/>
    <hyperlink ref="B57:D57" location="шпилька.гайка.шайба!R1C1" display="Комплектующие" xr:uid="{86B376F3-D69F-4CDF-9DB6-36BF626404C2}"/>
    <hyperlink ref="B60:D60" location="цвяхи!A1" display="Цвяхи" xr:uid="{9B2CC278-276C-46E9-AB45-7069CC58B66A}"/>
    <hyperlink ref="B61:D61" location="'гіпсокартон та профіль'!A1" display="Гіпсокартон та профіль" xr:uid="{06C6B780-1DBE-47E7-A378-3010927493A0}"/>
    <hyperlink ref="B62:D62" location="диск!R1C1" display="Диск" xr:uid="{12D2FF64-5369-402A-9D02-3EA3CA9B43D4}"/>
    <hyperlink ref="B65:D65" location="лакофарбові!A1" display="Лакофарбові" xr:uid="{FEC70A61-734F-4A72-9070-302BECF62B94}"/>
    <hyperlink ref="B66:D66" location="лопата!R1C1" display="Лопата" xr:uid="{74B3AE58-A98A-40C0-AFB8-A9468B75FD3D}"/>
    <hyperlink ref="B67:D67" location="згони!A1" display="Згони" xr:uid="{2FA9B871-2A3A-4F0C-85B4-3CAA123C5953}"/>
    <hyperlink ref="B68:D68" location="трійники!A1" display="Трійники" xr:uid="{B48C68FA-D35E-4F28-B310-846FF2E3794A}"/>
    <hyperlink ref="B69:D69" location="різьба!A1" display="Різьба" xr:uid="{53C86513-3270-45E4-B3BE-0FA81F16CE0B}"/>
    <hyperlink ref="B70:D70" location="муфта!R1C1" display="Муфта" xr:uid="{67ECEF9C-D305-45CF-9249-255DF630E1FA}"/>
    <hyperlink ref="B71:D71" location="контргайка!R1C1" display="Контргайка" xr:uid="{06F87BDC-1408-4432-8CCE-984DB05F5F7C}"/>
    <hyperlink ref="B72:D72" location="фланець!A1" display="Фланець" xr:uid="{C04827A3-1F9A-494B-A656-87BCDC230FC4}"/>
    <hyperlink ref="B73:D73" location="цемент!R1C1" display="Цемент" xr:uid="{FE1426D8-891C-4D13-894A-87D5A76015D0}"/>
    <hyperlink ref="B76:D76" location="'щітка по металу'!A1" display="Щітка по металу" xr:uid="{C7C6664F-E719-4D83-8E09-6A1343BF7EFF}"/>
    <hyperlink ref="B78:D78" location="доставка!R1C1" display="Услуги" xr:uid="{88084BCB-32AC-4BC7-AF0F-9FFF93E4EF9E}"/>
    <hyperlink ref="B79:D79" location="доставка!R1C1" display="Доставка" xr:uid="{6C08687B-6981-4B51-B60E-D34F292F839F}"/>
    <hyperlink ref="B80:D80" location="гільйотина!A1" display="Гільйотина  " xr:uid="{F67AD3BF-0E63-4D23-B4E1-BB7D98E1ED78}"/>
    <hyperlink ref="B81:D81" location="плазма!R1C1" display="Плазма" xr:uid="{D5F6549E-519E-4A23-906D-77E90B6E0E18}"/>
    <hyperlink ref="B53:D53" location="швеллер!R1C1" display="Швеллер" xr:uid="{5CD4B93E-5655-4613-A880-4612487640AA}"/>
    <hyperlink ref="B54:D54" location="'швелер катаний'!A1" display="Швелер катаний" xr:uid="{6C6647B4-827D-47EF-89B2-687FE6364568}"/>
    <hyperlink ref="B55:D55" location="'швелер гнутий'!A1" display="Швелер гнутий" xr:uid="{641E34A4-B2FC-4BF5-93E2-E477D6A600E5}"/>
    <hyperlink ref="B49:D49" location="'труба безшовна'!A1" display="Турба безшовна" xr:uid="{2CDB16C4-6105-46C1-86F4-006D0EBAED98}"/>
    <hyperlink ref="B59:D59" location="гайка!R1C1" display="Гайка" xr:uid="{221C7CD5-E69C-438A-8C35-EF7AA528498F}"/>
    <hyperlink ref="B74:D74" location="шайба!R1C1" display="Шайба" xr:uid="{66A1DA89-D11D-4811-B46F-380C8F4BBDC1}"/>
    <hyperlink ref="B75:D75" location="шпилька!R1C1" display="Шпилька" xr:uid="{835206B7-1308-4A6F-B143-33BA00F22B97}"/>
    <hyperlink ref="B26:D26" location="смуга!A1" display="Смуга" xr:uid="{D063EB25-F26D-4FD3-B33D-76346D2CF3C7}"/>
    <hyperlink ref="B64:D64" location="заглушка!A1" display="Заглушка" xr:uid="{C4504B20-5B8B-401E-92A6-710DF8DEAAC9}"/>
    <hyperlink ref="B17:D17" location="кутник!A1" display="Кутник" xr:uid="{DAA3D81D-6CC5-4565-89A8-0CBD141A5F8E}"/>
    <hyperlink ref="B58:D58" location="відводи!A1" display="Відводи" xr:uid="{40EC0E92-18AE-4F87-9587-9473DF5C4EA3}"/>
    <hyperlink ref="B63:D63" location="електроди!A1" display="Електроди" xr:uid="{2E90C051-36BC-4169-89E9-E053D2FEEA76}"/>
    <hyperlink ref="B36:D36" location="штакетник!A1" display="Штакетник" xr:uid="{A165DF29-4A00-4B3F-B291-939D035856A2}"/>
    <hyperlink ref="B37:D37" location="'штакетник преміум '!A1" display="Штакетник преміум" xr:uid="{DFFC4835-D9F3-4C43-8014-9F634F683088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57</vt:i4>
      </vt:variant>
    </vt:vector>
  </HeadingPairs>
  <TitlesOfParts>
    <vt:vector size="57" baseType="lpstr">
      <vt:lpstr>арматура</vt:lpstr>
      <vt:lpstr>дріт вязальний</vt:lpstr>
      <vt:lpstr>дріт вр</vt:lpstr>
      <vt:lpstr>двотавр</vt:lpstr>
      <vt:lpstr>квадрат</vt:lpstr>
      <vt:lpstr>круг</vt:lpstr>
      <vt:lpstr>лист</vt:lpstr>
      <vt:lpstr>лист рифлений</vt:lpstr>
      <vt:lpstr>лист пвл</vt:lpstr>
      <vt:lpstr>лист оцинкований</vt:lpstr>
      <vt:lpstr>лист нержавіючий</vt:lpstr>
      <vt:lpstr>смуга</vt:lpstr>
      <vt:lpstr>профнастил</vt:lpstr>
      <vt:lpstr>преміум профнастил</vt:lpstr>
      <vt:lpstr>металочерепиця</vt:lpstr>
      <vt:lpstr>преміум металочерепиця</vt:lpstr>
      <vt:lpstr>метизы</vt:lpstr>
      <vt:lpstr>водостічна система</vt:lpstr>
      <vt:lpstr>планки</vt:lpstr>
      <vt:lpstr>утеплювач, ізоляція</vt:lpstr>
      <vt:lpstr>штакетник</vt:lpstr>
      <vt:lpstr>штакетник преміум </vt:lpstr>
      <vt:lpstr>фальцева покрівля</vt:lpstr>
      <vt:lpstr>сітка зварна в картах</vt:lpstr>
      <vt:lpstr>сітка зварна в рулоні</vt:lpstr>
      <vt:lpstr>сітка рабиця</vt:lpstr>
      <vt:lpstr>труба профільна</vt:lpstr>
      <vt:lpstr>труба ел.зв.</vt:lpstr>
      <vt:lpstr>труба вгп</vt:lpstr>
      <vt:lpstr>труба безшовна</vt:lpstr>
      <vt:lpstr>труба оцинкована</vt:lpstr>
      <vt:lpstr>труба нержавіюча</vt:lpstr>
      <vt:lpstr>кутник</vt:lpstr>
      <vt:lpstr>швелер катаний</vt:lpstr>
      <vt:lpstr>швелер гнутий</vt:lpstr>
      <vt:lpstr>гайка</vt:lpstr>
      <vt:lpstr>цвяхи</vt:lpstr>
      <vt:lpstr>гіпсокартон та профіль</vt:lpstr>
      <vt:lpstr>диск</vt:lpstr>
      <vt:lpstr>заглушка</vt:lpstr>
      <vt:lpstr>лакофарбові</vt:lpstr>
      <vt:lpstr>лопата</vt:lpstr>
      <vt:lpstr>відводи</vt:lpstr>
      <vt:lpstr>згони</vt:lpstr>
      <vt:lpstr>трійники</vt:lpstr>
      <vt:lpstr>різьба</vt:lpstr>
      <vt:lpstr>муфта</vt:lpstr>
      <vt:lpstr>контргайка</vt:lpstr>
      <vt:lpstr>фланець</vt:lpstr>
      <vt:lpstr>цемент</vt:lpstr>
      <vt:lpstr>шайба</vt:lpstr>
      <vt:lpstr>шпилька</vt:lpstr>
      <vt:lpstr>щітка по металу</vt:lpstr>
      <vt:lpstr>електроди</vt:lpstr>
      <vt:lpstr>доставка</vt:lpstr>
      <vt:lpstr>гільйотина</vt:lpstr>
      <vt:lpstr>плазма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2023-12-04T10:39:46Z</dcterms:modified>
</cp:coreProperties>
</file>